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F69" i="1"/>
  <c r="F68"/>
  <c r="F70"/>
  <c r="F9"/>
  <c r="F10"/>
  <c r="F31"/>
  <c r="F30"/>
  <c r="F67"/>
  <c r="F32" l="1"/>
  <c r="F29"/>
  <c r="F21"/>
  <c r="F80"/>
  <c r="F78"/>
  <c r="F76"/>
  <c r="F27"/>
  <c r="F26"/>
  <c r="F24"/>
  <c r="F65"/>
  <c r="F60" l="1"/>
  <c r="F73"/>
  <c r="F74"/>
  <c r="F66"/>
  <c r="F64"/>
  <c r="F63"/>
  <c r="F62"/>
  <c r="F61"/>
  <c r="F54"/>
  <c r="F50"/>
  <c r="F48"/>
  <c r="F46"/>
  <c r="F42"/>
  <c r="F38"/>
  <c r="F37"/>
  <c r="F43"/>
  <c r="F40"/>
  <c r="F23"/>
  <c r="F13"/>
  <c r="F15"/>
  <c r="F19"/>
  <c r="F17"/>
  <c r="F7"/>
  <c r="F5"/>
  <c r="F4"/>
</calcChain>
</file>

<file path=xl/sharedStrings.xml><?xml version="1.0" encoding="utf-8"?>
<sst xmlns="http://schemas.openxmlformats.org/spreadsheetml/2006/main" count="316" uniqueCount="132">
  <si>
    <t>№ п/п</t>
  </si>
  <si>
    <t>Наименование объекта</t>
  </si>
  <si>
    <t>Программы</t>
  </si>
  <si>
    <t>Место нахождения объектов</t>
  </si>
  <si>
    <t>Источники финансирования</t>
  </si>
  <si>
    <t>Полная стоимость строительства, ремонта (тыс. руб.)</t>
  </si>
  <si>
    <t>Освоено в 2015 году</t>
  </si>
  <si>
    <t>Освоено в 2016 году</t>
  </si>
  <si>
    <t>Освоено в 2017 году</t>
  </si>
  <si>
    <t>Освоено в 2018 году</t>
  </si>
  <si>
    <t>Планируемые сроки строительства</t>
  </si>
  <si>
    <t>Мероприятия капитального характера</t>
  </si>
  <si>
    <t>Фактическое состояние объекта</t>
  </si>
  <si>
    <t>Внутригородские дороги: ул. Партизанская, ул. Бийская, ул. Советская и др.</t>
  </si>
  <si>
    <t>МП "Комплексное развитие транспортной инфраструктуры в городе Белокуриха на 2015 - 2020 годы"</t>
  </si>
  <si>
    <t>г. Белокуриха</t>
  </si>
  <si>
    <t>местный бюджет</t>
  </si>
  <si>
    <t>ямочный ремонт. Устройство основания (подсыпка)</t>
  </si>
  <si>
    <t>выполнено</t>
  </si>
  <si>
    <t>1. Объекты транспортной тнфраструктуры</t>
  </si>
  <si>
    <t>краевой бюджет</t>
  </si>
  <si>
    <t>План на 2020 год</t>
  </si>
  <si>
    <t>ямочный ремонт. Устройство основания (подсыпка), асфальтирование</t>
  </si>
  <si>
    <t>ул. Молодежная, ул. Партизанская, ул. Соболева</t>
  </si>
  <si>
    <t>Распоряжение Администрации Алтайского края от 17.04.2015 № 103-р и МП "Комплексное развитие транспортной инфраструктуры в городе Белокуриха на 2015 - 2020 годы"</t>
  </si>
  <si>
    <t>Ремонт автомобильной дороги с асфальтовым покрытием</t>
  </si>
  <si>
    <t>Внутригородские дороги (ремонт)</t>
  </si>
  <si>
    <t>Дворовые территории</t>
  </si>
  <si>
    <t>федеральный бюджет</t>
  </si>
  <si>
    <t>Благоустрйство дворовых территорий и мест наибольшего посещения</t>
  </si>
  <si>
    <t>Ремонт участка автомобильной дороги по ул. Бр. Ждановых</t>
  </si>
  <si>
    <t>Распоряжение Администрации Алтайского края от 17.04.2015 № 30-р и МП "Комплексное развитие транспортной инфраструктуры в городе Белокуриха на 2015 - 2020 годы"</t>
  </si>
  <si>
    <t>Ремонт автомобильной дороги по ул. Молодежная, Строителей</t>
  </si>
  <si>
    <t>Ремонт участка автодороги с автостоянками и тратуарами</t>
  </si>
  <si>
    <t>Ремонт участка автодороги с  тратуарами</t>
  </si>
  <si>
    <t>Приложение № 16 к закону Алтайского края "О краевом бюджете на 2018 год и на плановый период 2019 -2020 годов"</t>
  </si>
  <si>
    <t>Ремонт улично-дорожной сети (ремонт  автомобидьной дороги по ул. Бр. Ждановых от ул. Бийской)</t>
  </si>
  <si>
    <t>Ремонт участка автодороги со стоянками и  тратуарами</t>
  </si>
  <si>
    <t>Работы по устройству тротуаров в городе Белокуриха</t>
  </si>
  <si>
    <t>Устройство тротуаров</t>
  </si>
  <si>
    <t>2. Объекты инженерной инфраструктуры</t>
  </si>
  <si>
    <t>Газопровод низкого давления от ШРП по ул. Рябиновая в городе Белокуриха Алтайского края</t>
  </si>
  <si>
    <t>МП "Обеспечение населения города Белокуриха жилищно-коммунальными услугами на 2015 - 2020 годы"</t>
  </si>
  <si>
    <t>Строительство сетей газоснабжения по ул. Рябиновая, СВ. Пантелеймона</t>
  </si>
  <si>
    <t>Газопровод низкого давления от ШРП по ул. Зимняя в городе Белокуриха Алтайского края</t>
  </si>
  <si>
    <t>Строительство сетей газоснабжения по ул. Зимняя, Раздольная</t>
  </si>
  <si>
    <t>Газапровод высокого давления до объектов курортного субкластера "Белокуриха-2" и туристического субкластера "Сибирское подворье" два этапа</t>
  </si>
  <si>
    <t>Государственная программа РФ "Развитие внутреннего въездного туризма в РФ" (2015 -2020 годы"</t>
  </si>
  <si>
    <t>Федеральный, краевой бюджеты</t>
  </si>
  <si>
    <t>1  этап протяженность - 15,1525 км. 2 этап - 13,6945 км</t>
  </si>
  <si>
    <t>Электроснабжение объекта туристско-рекреационного кластера "Белокуриха -2"</t>
  </si>
  <si>
    <t>Федеральный, краевой, местный бюджеты</t>
  </si>
  <si>
    <t>Продолжительность строительства - 15 месяцев</t>
  </si>
  <si>
    <t>Газопровод низкого давления от ШРП 56, 54 в городе Белокуриха</t>
  </si>
  <si>
    <t>частные инвестиции</t>
  </si>
  <si>
    <t>Газопровод низкого давления от ШРП № 47в городе Белокуриха</t>
  </si>
  <si>
    <t xml:space="preserve">Газопровод низкого давления от ШРП по ул. Кирпичная </t>
  </si>
  <si>
    <t>ГРП в районе стыковки ул. Кирпичная - ул. Нагорная</t>
  </si>
  <si>
    <t>Газопровод низкого давления от ШРП № 36 в городе Белокуриха</t>
  </si>
  <si>
    <t xml:space="preserve">Газопровод низкого давления Восточный микрорайон </t>
  </si>
  <si>
    <t xml:space="preserve">Газопровод низкого давления северо-западный микрорайон </t>
  </si>
  <si>
    <t>Введен в эксплуатацию</t>
  </si>
  <si>
    <t>Ремонт теплотрассы по ул. Советская</t>
  </si>
  <si>
    <t>Ремонт трубопровода</t>
  </si>
  <si>
    <t>Ремонт теплотрассы по ул. Мясникова</t>
  </si>
  <si>
    <t>Магистральный водопровод</t>
  </si>
  <si>
    <t>ДЦП "Развитие водоснабжения, водоотведения и очистки сточных вод в Алтайском крае" на 2011 - 2017 годы</t>
  </si>
  <si>
    <t>краевой, местный бюджеты</t>
  </si>
  <si>
    <t>Протяженность - 2131 м. Новое строительство</t>
  </si>
  <si>
    <t>Сети водоснабжения и водоотведения до объектов субкластера "Белокуриха-2"</t>
  </si>
  <si>
    <t>КАИП</t>
  </si>
  <si>
    <t>Протяженность водовода в 2 линии - 10259 м; протяженность канализационного коллектора 22366 м</t>
  </si>
  <si>
    <t>Ведется строительство</t>
  </si>
  <si>
    <t xml:space="preserve"> Внутренние сети газоснабжения, водоснабжения и водоотведения в субкластера "Белокуриха-2"</t>
  </si>
  <si>
    <t>Краевой, местный бюджеты</t>
  </si>
  <si>
    <t>3. Социальная инфраструктура и благоустройство</t>
  </si>
  <si>
    <t>Сквер имени академика Мясникова</t>
  </si>
  <si>
    <t>Грант губернатора на поддержку местных инициатив по направлению "Парк мечты", МЦП "Создание комфортной городской среды"</t>
  </si>
  <si>
    <t>Строительство парка, асфальтирование, освещение, малые формы</t>
  </si>
  <si>
    <t>Культурно-досуговый центр (разработка ПСД, экспертиза)</t>
  </si>
  <si>
    <t>КАИП, Программа "80х80"</t>
  </si>
  <si>
    <t>Выполнена проектно-сметная документация на строительство объекта</t>
  </si>
  <si>
    <t>Выполнена проектно-сметная документация</t>
  </si>
  <si>
    <t xml:space="preserve">Строительство спортивного комплекса по пер. Спортивному, 4 </t>
  </si>
  <si>
    <t>Газопровод низкого давления  ул. Песчаная, Огородная, Ягодная</t>
  </si>
  <si>
    <t>Газопровод низкого давления  ул. Нарядная, Осенняя, Мирная и т.д.</t>
  </si>
  <si>
    <t>Газопровод ул. Кленовая, Загородная</t>
  </si>
  <si>
    <t>Освоено в 2019 году</t>
  </si>
  <si>
    <t>Продолжительность строительства - 24 месяца</t>
  </si>
  <si>
    <t>Разработана проектно-сметная документация</t>
  </si>
  <si>
    <t>2016 - 2019 годы</t>
  </si>
  <si>
    <t>2018 -2019 годы</t>
  </si>
  <si>
    <t>Ремонт улично-дорожной сети по ул. Славянская, по ул. Объезная</t>
  </si>
  <si>
    <t>Ремонт участка автодороги</t>
  </si>
  <si>
    <t>Ремонт улично-дорожной сети по ул.Объездная, Шукшина</t>
  </si>
  <si>
    <t>ул.  Кольцевая</t>
  </si>
  <si>
    <t>Ремонт улично-дорожной сети: ул. Объездная, ул. Шукшина. Ул. Партизанская</t>
  </si>
  <si>
    <t>Ремонт улично-дорожной сети по ул. Шукшина, д/с "Аленушка" с выезжом на ул. Партизанская</t>
  </si>
  <si>
    <t>Технологическое присоединение к объектам газоснабжения в границах улиц Зеленая - Бр. Ждановых, ул. Ссоболева, Партизанская, Эйхе и др.</t>
  </si>
  <si>
    <t>Реконструкция детского сада "Рябинка"</t>
  </si>
  <si>
    <t>1 этап продолжительность строительства - 6 месяцев; 2 этап - 5 месяцев</t>
  </si>
  <si>
    <t>2019 - 2022 годы</t>
  </si>
  <si>
    <t xml:space="preserve"> сети газоснабжения 3,4 км, сети водоснабжения 5,2 км, сети водоотведения 6,1 км (в том числе 500 м напорного коллектора в 2 нитки)
</t>
  </si>
  <si>
    <t>Протяженность - 975 м. Новое строительство</t>
  </si>
  <si>
    <t>Протяженность - 750 м. Новое строительство</t>
  </si>
  <si>
    <t>Освоено в 2020 году</t>
  </si>
  <si>
    <t>План на 2021 год</t>
  </si>
  <si>
    <t>2017-2021 г.</t>
  </si>
  <si>
    <t>Ремонт кровли, ремонт фасада</t>
  </si>
  <si>
    <t>2020-2021 г.</t>
  </si>
  <si>
    <t>План создания транспортной, инженерной и социальной инфраструктуры в городе Белокуриха Алтайского края с 2015 по 2021 годы</t>
  </si>
  <si>
    <t>КАИП, АИП</t>
  </si>
  <si>
    <t>Строительство детского ясли-сад на 280 мест</t>
  </si>
  <si>
    <t>Краевой бюджет</t>
  </si>
  <si>
    <t>Ремонт улично-дорожной сети  по ул. Славянская</t>
  </si>
  <si>
    <t>Ремонт участка автомобильной дороги по ул. Алтайская</t>
  </si>
  <si>
    <t>Ремонт участка дороги</t>
  </si>
  <si>
    <t>МП "Комплексное развитие транспортной инфраструктуры в городе Белокуриха на 2021 - 2025 годы"</t>
  </si>
  <si>
    <t>Ремонт улично-дорожной сети  по ул. Советская</t>
  </si>
  <si>
    <t>МП "Комплексное развитие транспортной инфраструктуры в городе Белокуриха"</t>
  </si>
  <si>
    <t>Автомобильная дорога «Субкластер «Белокуриха-2» - горнолыжный комплекс на горе Мишина</t>
  </si>
  <si>
    <t>ГП "Экономической развитие и инновационная экономика", подпрограмма "Туризм"</t>
  </si>
  <si>
    <t>федеральный, краевой бюджеты</t>
  </si>
  <si>
    <t>строительство дороги</t>
  </si>
  <si>
    <t>ведется строительство</t>
  </si>
  <si>
    <t>МП "Обеспечение населения города Белокуриха жилищно-коммунальными услугами"</t>
  </si>
  <si>
    <t>Устройство ливневой канализации по ул. Соболева</t>
  </si>
  <si>
    <t>Ремонт (восстановление) уличного освещения</t>
  </si>
  <si>
    <t>2020 - 2021 годы</t>
  </si>
  <si>
    <t>2021 год</t>
  </si>
  <si>
    <t>2021 - 2022 год</t>
  </si>
  <si>
    <t>Ведется ремонт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</si>
</sst>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0" xfId="0" applyFont="1" applyBorder="1"/>
    <xf numFmtId="0" fontId="2" fillId="0" borderId="4" xfId="0" applyFont="1" applyFill="1" applyBorder="1"/>
    <xf numFmtId="0" fontId="2" fillId="0" borderId="1" xfId="0" applyFont="1" applyFill="1" applyBorder="1"/>
    <xf numFmtId="0" fontId="2" fillId="0" borderId="0" xfId="0" applyFont="1"/>
    <xf numFmtId="0" fontId="2" fillId="0" borderId="0" xfId="0" applyFont="1" applyFill="1" applyBorder="1"/>
    <xf numFmtId="0" fontId="2" fillId="0" borderId="0" xfId="0" applyFont="1" applyBorder="1" applyAlignment="1">
      <alignment wrapText="1"/>
    </xf>
    <xf numFmtId="0" fontId="0" fillId="2" borderId="0" xfId="0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 applyAlignment="1"/>
    <xf numFmtId="0" fontId="2" fillId="2" borderId="3" xfId="0" applyFont="1" applyFill="1" applyBorder="1" applyAlignment="1"/>
    <xf numFmtId="0" fontId="1" fillId="0" borderId="1" xfId="0" applyFont="1" applyFill="1" applyBorder="1" applyAlignment="1">
      <alignment horizontal="center" wrapText="1"/>
    </xf>
    <xf numFmtId="0" fontId="2" fillId="0" borderId="2" xfId="0" applyFont="1" applyFill="1" applyBorder="1"/>
    <xf numFmtId="0" fontId="2" fillId="0" borderId="3" xfId="0" applyFont="1" applyFill="1" applyBorder="1"/>
    <xf numFmtId="0" fontId="0" fillId="0" borderId="1" xfId="0" applyFill="1" applyBorder="1"/>
    <xf numFmtId="0" fontId="0" fillId="0" borderId="3" xfId="0" applyFill="1" applyBorder="1"/>
    <xf numFmtId="0" fontId="2" fillId="0" borderId="0" xfId="0" applyFont="1" applyFill="1" applyAlignment="1">
      <alignment horizontal="left" wrapText="1"/>
    </xf>
    <xf numFmtId="0" fontId="2" fillId="0" borderId="0" xfId="0" applyFont="1" applyFill="1" applyBorder="1" applyAlignment="1">
      <alignment wrapText="1"/>
    </xf>
    <xf numFmtId="0" fontId="2" fillId="0" borderId="2" xfId="0" applyFont="1" applyFill="1" applyBorder="1" applyAlignment="1"/>
    <xf numFmtId="0" fontId="2" fillId="0" borderId="3" xfId="0" applyFont="1" applyFill="1" applyBorder="1" applyAlignment="1"/>
    <xf numFmtId="0" fontId="2" fillId="0" borderId="4" xfId="0" applyFont="1" applyFill="1" applyBorder="1" applyAlignment="1"/>
    <xf numFmtId="0" fontId="0" fillId="0" borderId="3" xfId="0" applyFill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0" fillId="0" borderId="3" xfId="0" applyBorder="1" applyAlignment="1"/>
    <xf numFmtId="0" fontId="2" fillId="0" borderId="2" xfId="0" applyFont="1" applyFill="1" applyBorder="1" applyAlignment="1"/>
    <xf numFmtId="0" fontId="2" fillId="0" borderId="3" xfId="0" applyFont="1" applyFill="1" applyBorder="1" applyAlignment="1"/>
    <xf numFmtId="0" fontId="2" fillId="2" borderId="2" xfId="0" applyFont="1" applyFill="1" applyBorder="1" applyAlignment="1"/>
    <xf numFmtId="0" fontId="2" fillId="2" borderId="3" xfId="0" applyFont="1" applyFill="1" applyBorder="1" applyAlignment="1"/>
    <xf numFmtId="0" fontId="0" fillId="0" borderId="4" xfId="0" applyBorder="1" applyAlignment="1"/>
    <xf numFmtId="0" fontId="2" fillId="0" borderId="4" xfId="0" applyFont="1" applyBorder="1" applyAlignment="1">
      <alignment wrapText="1"/>
    </xf>
    <xf numFmtId="0" fontId="0" fillId="0" borderId="3" xfId="0" applyFill="1" applyBorder="1" applyAlignment="1"/>
    <xf numFmtId="0" fontId="2" fillId="0" borderId="4" xfId="0" applyFont="1" applyBorder="1" applyAlignment="1"/>
    <xf numFmtId="0" fontId="2" fillId="0" borderId="4" xfId="0" applyFont="1" applyFill="1" applyBorder="1" applyAlignment="1"/>
    <xf numFmtId="0" fontId="3" fillId="0" borderId="0" xfId="0" applyFont="1" applyAlignment="1">
      <alignment horizontal="center"/>
    </xf>
    <xf numFmtId="0" fontId="2" fillId="0" borderId="6" xfId="0" applyFont="1" applyFill="1" applyBorder="1"/>
    <xf numFmtId="0" fontId="2" fillId="0" borderId="5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85"/>
  <sheetViews>
    <sheetView tabSelected="1" workbookViewId="0">
      <selection activeCell="M78" sqref="M78"/>
    </sheetView>
  </sheetViews>
  <sheetFormatPr defaultRowHeight="15"/>
  <cols>
    <col min="1" max="1" width="4.7109375" customWidth="1"/>
    <col min="2" max="2" width="21.5703125" customWidth="1"/>
    <col min="3" max="3" width="18.42578125" customWidth="1"/>
    <col min="4" max="4" width="15.5703125" customWidth="1"/>
    <col min="5" max="5" width="18" customWidth="1"/>
    <col min="6" max="6" width="18.7109375" customWidth="1"/>
    <col min="14" max="14" width="14.85546875" customWidth="1"/>
    <col min="15" max="15" width="13.28515625" customWidth="1"/>
    <col min="16" max="16" width="12.42578125" customWidth="1"/>
  </cols>
  <sheetData>
    <row r="1" spans="1:18" ht="15.75">
      <c r="A1" s="43" t="s">
        <v>110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1:18" ht="15.75">
      <c r="A2" s="2" t="s">
        <v>19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8" ht="87.75" customHeight="1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87</v>
      </c>
      <c r="L3" s="18" t="s">
        <v>105</v>
      </c>
      <c r="M3" s="18" t="s">
        <v>106</v>
      </c>
      <c r="N3" s="3" t="s">
        <v>10</v>
      </c>
      <c r="O3" s="3" t="s">
        <v>11</v>
      </c>
      <c r="P3" s="3" t="s">
        <v>12</v>
      </c>
      <c r="Q3" s="1"/>
      <c r="R3" s="1"/>
    </row>
    <row r="4" spans="1:18" ht="83.25" customHeight="1">
      <c r="A4" s="5">
        <v>1</v>
      </c>
      <c r="B4" s="6" t="s">
        <v>13</v>
      </c>
      <c r="C4" s="6" t="s">
        <v>14</v>
      </c>
      <c r="D4" s="5" t="s">
        <v>15</v>
      </c>
      <c r="E4" s="5" t="s">
        <v>16</v>
      </c>
      <c r="F4" s="5">
        <f>H4+I4</f>
        <v>4141.4079999999994</v>
      </c>
      <c r="G4" s="5"/>
      <c r="H4" s="5">
        <v>1668.4079999999999</v>
      </c>
      <c r="I4" s="5">
        <v>2473</v>
      </c>
      <c r="J4" s="5"/>
      <c r="K4" s="5"/>
      <c r="L4" s="9"/>
      <c r="M4" s="9"/>
      <c r="N4" s="5"/>
      <c r="O4" s="6" t="s">
        <v>17</v>
      </c>
      <c r="P4" s="5" t="s">
        <v>18</v>
      </c>
    </row>
    <row r="5" spans="1:18" ht="71.25" customHeight="1">
      <c r="A5" s="29">
        <v>2</v>
      </c>
      <c r="B5" s="31" t="s">
        <v>95</v>
      </c>
      <c r="C5" s="31" t="s">
        <v>14</v>
      </c>
      <c r="D5" s="29" t="s">
        <v>15</v>
      </c>
      <c r="E5" s="6" t="s">
        <v>16</v>
      </c>
      <c r="F5" s="29">
        <f>H5+I5+I6</f>
        <v>1226.4480000000001</v>
      </c>
      <c r="G5" s="29"/>
      <c r="H5" s="5">
        <v>1226.4480000000001</v>
      </c>
      <c r="I5" s="5"/>
      <c r="J5" s="5"/>
      <c r="K5" s="5"/>
      <c r="L5" s="9"/>
      <c r="M5" s="19"/>
      <c r="N5" s="29"/>
      <c r="O5" s="31" t="s">
        <v>22</v>
      </c>
      <c r="P5" s="29" t="s">
        <v>18</v>
      </c>
    </row>
    <row r="6" spans="1:18" ht="22.5" customHeight="1">
      <c r="A6" s="30"/>
      <c r="B6" s="33"/>
      <c r="C6" s="33"/>
      <c r="D6" s="30"/>
      <c r="E6" s="5" t="s">
        <v>20</v>
      </c>
      <c r="F6" s="30"/>
      <c r="G6" s="30"/>
      <c r="H6" s="5"/>
      <c r="I6" s="5"/>
      <c r="J6" s="5"/>
      <c r="K6" s="5"/>
      <c r="L6" s="9"/>
      <c r="M6" s="20"/>
      <c r="N6" s="30"/>
      <c r="O6" s="32"/>
      <c r="P6" s="30"/>
    </row>
    <row r="7" spans="1:18" ht="111.75" customHeight="1">
      <c r="A7" s="29">
        <v>3</v>
      </c>
      <c r="B7" s="31" t="s">
        <v>23</v>
      </c>
      <c r="C7" s="31" t="s">
        <v>24</v>
      </c>
      <c r="D7" s="29" t="s">
        <v>15</v>
      </c>
      <c r="E7" s="6" t="s">
        <v>16</v>
      </c>
      <c r="F7" s="29">
        <f>G7+G8</f>
        <v>4281.05</v>
      </c>
      <c r="G7" s="5">
        <v>1215.28</v>
      </c>
      <c r="H7" s="5"/>
      <c r="I7" s="5"/>
      <c r="J7" s="5"/>
      <c r="K7" s="5"/>
      <c r="L7" s="9"/>
      <c r="M7" s="19"/>
      <c r="N7" s="29"/>
      <c r="O7" s="31" t="s">
        <v>25</v>
      </c>
      <c r="P7" s="29" t="s">
        <v>18</v>
      </c>
    </row>
    <row r="8" spans="1:18">
      <c r="A8" s="30"/>
      <c r="B8" s="33"/>
      <c r="C8" s="33"/>
      <c r="D8" s="30"/>
      <c r="E8" s="5" t="s">
        <v>20</v>
      </c>
      <c r="F8" s="30"/>
      <c r="G8" s="5">
        <v>3065.77</v>
      </c>
      <c r="H8" s="5"/>
      <c r="I8" s="5"/>
      <c r="J8" s="5"/>
      <c r="K8" s="5"/>
      <c r="L8" s="9"/>
      <c r="M8" s="20"/>
      <c r="N8" s="30"/>
      <c r="O8" s="32"/>
      <c r="P8" s="30"/>
    </row>
    <row r="9" spans="1:18" ht="63.75" customHeight="1">
      <c r="A9" s="5">
        <v>4</v>
      </c>
      <c r="B9" s="6" t="s">
        <v>26</v>
      </c>
      <c r="C9" s="6" t="s">
        <v>119</v>
      </c>
      <c r="D9" s="5" t="s">
        <v>15</v>
      </c>
      <c r="E9" s="5" t="s">
        <v>16</v>
      </c>
      <c r="F9" s="5">
        <f>G9+J9+K9+L9+M9</f>
        <v>43174.683999999994</v>
      </c>
      <c r="G9" s="5">
        <v>1957.74</v>
      </c>
      <c r="H9" s="5"/>
      <c r="I9" s="5"/>
      <c r="J9" s="5">
        <v>4996.5439999999999</v>
      </c>
      <c r="K9" s="5">
        <v>7000</v>
      </c>
      <c r="L9" s="9">
        <v>9967.7999999999993</v>
      </c>
      <c r="M9" s="9">
        <v>19252.599999999999</v>
      </c>
      <c r="N9" s="5"/>
      <c r="O9" s="6" t="s">
        <v>17</v>
      </c>
      <c r="P9" s="5" t="s">
        <v>18</v>
      </c>
    </row>
    <row r="10" spans="1:18" ht="28.5" customHeight="1">
      <c r="A10" s="29">
        <v>5</v>
      </c>
      <c r="B10" s="29" t="s">
        <v>27</v>
      </c>
      <c r="C10" s="31" t="s">
        <v>14</v>
      </c>
      <c r="D10" s="29" t="s">
        <v>15</v>
      </c>
      <c r="E10" s="6" t="s">
        <v>16</v>
      </c>
      <c r="F10" s="29">
        <f>I10+I12+J10+J12+L10+I11+J11+K10+K11+K12+L12+M10+M12</f>
        <v>57246.813999999998</v>
      </c>
      <c r="G10" s="5"/>
      <c r="H10" s="5"/>
      <c r="I10" s="5">
        <v>20.202000000000002</v>
      </c>
      <c r="J10" s="5">
        <v>73.459999999999994</v>
      </c>
      <c r="K10" s="5">
        <v>407.76</v>
      </c>
      <c r="L10" s="9">
        <v>1160</v>
      </c>
      <c r="M10" s="9">
        <v>810.6</v>
      </c>
      <c r="N10" s="29"/>
      <c r="O10" s="31" t="s">
        <v>29</v>
      </c>
      <c r="P10" s="31" t="s">
        <v>18</v>
      </c>
    </row>
    <row r="11" spans="1:18" ht="24.75" customHeight="1">
      <c r="A11" s="41"/>
      <c r="B11" s="41"/>
      <c r="C11" s="38"/>
      <c r="D11" s="41"/>
      <c r="E11" s="5" t="s">
        <v>20</v>
      </c>
      <c r="F11" s="41"/>
      <c r="G11" s="5"/>
      <c r="H11" s="5"/>
      <c r="I11" s="5">
        <v>20.202000000000002</v>
      </c>
      <c r="J11" s="5">
        <v>73.44</v>
      </c>
      <c r="K11" s="5"/>
      <c r="L11" s="9"/>
      <c r="M11" s="9"/>
      <c r="N11" s="41"/>
      <c r="O11" s="39"/>
      <c r="P11" s="39"/>
    </row>
    <row r="12" spans="1:18" ht="31.5" customHeight="1">
      <c r="A12" s="30"/>
      <c r="B12" s="30"/>
      <c r="C12" s="33"/>
      <c r="D12" s="30"/>
      <c r="E12" s="5" t="s">
        <v>28</v>
      </c>
      <c r="F12" s="30"/>
      <c r="G12" s="5"/>
      <c r="H12" s="5"/>
      <c r="I12" s="5">
        <v>3999.9969999999998</v>
      </c>
      <c r="J12" s="5">
        <v>2300.9769999999999</v>
      </c>
      <c r="K12" s="5">
        <v>9786.1759999999995</v>
      </c>
      <c r="L12" s="9">
        <v>23194</v>
      </c>
      <c r="M12" s="9">
        <v>15400</v>
      </c>
      <c r="N12" s="30"/>
      <c r="O12" s="32"/>
      <c r="P12" s="32"/>
    </row>
    <row r="13" spans="1:18" ht="51.75" customHeight="1">
      <c r="A13" s="29">
        <v>6</v>
      </c>
      <c r="B13" s="31" t="s">
        <v>30</v>
      </c>
      <c r="C13" s="31" t="s">
        <v>31</v>
      </c>
      <c r="D13" s="29" t="s">
        <v>15</v>
      </c>
      <c r="E13" s="6" t="s">
        <v>16</v>
      </c>
      <c r="F13" s="29">
        <f>I13+I14</f>
        <v>3761.7910000000002</v>
      </c>
      <c r="G13" s="5"/>
      <c r="H13" s="5"/>
      <c r="I13" s="5">
        <v>385.291</v>
      </c>
      <c r="J13" s="5"/>
      <c r="K13" s="5"/>
      <c r="L13" s="9"/>
      <c r="M13" s="19"/>
      <c r="N13" s="29"/>
      <c r="O13" s="31" t="s">
        <v>33</v>
      </c>
      <c r="P13" s="31" t="s">
        <v>18</v>
      </c>
    </row>
    <row r="14" spans="1:18" ht="75" customHeight="1">
      <c r="A14" s="30"/>
      <c r="B14" s="32"/>
      <c r="C14" s="33"/>
      <c r="D14" s="30"/>
      <c r="E14" s="5" t="s">
        <v>20</v>
      </c>
      <c r="F14" s="33"/>
      <c r="G14" s="5"/>
      <c r="H14" s="5"/>
      <c r="I14" s="4">
        <v>3376.5</v>
      </c>
      <c r="J14" s="5"/>
      <c r="K14" s="5"/>
      <c r="L14" s="9"/>
      <c r="M14" s="20"/>
      <c r="N14" s="30"/>
      <c r="O14" s="32"/>
      <c r="P14" s="32"/>
    </row>
    <row r="15" spans="1:18" ht="42" customHeight="1">
      <c r="A15" s="29">
        <v>7</v>
      </c>
      <c r="B15" s="31" t="s">
        <v>32</v>
      </c>
      <c r="C15" s="31" t="s">
        <v>14</v>
      </c>
      <c r="D15" s="29" t="s">
        <v>15</v>
      </c>
      <c r="E15" s="6" t="s">
        <v>16</v>
      </c>
      <c r="F15" s="29">
        <f>I15+I16</f>
        <v>18974.437999999998</v>
      </c>
      <c r="G15" s="5"/>
      <c r="H15" s="5"/>
      <c r="I15" s="5">
        <v>974.43799999999999</v>
      </c>
      <c r="J15" s="5"/>
      <c r="K15" s="5"/>
      <c r="L15" s="9"/>
      <c r="M15" s="19"/>
      <c r="N15" s="29"/>
      <c r="O15" s="31" t="s">
        <v>34</v>
      </c>
      <c r="P15" s="31" t="s">
        <v>18</v>
      </c>
    </row>
    <row r="16" spans="1:18" ht="38.25" customHeight="1">
      <c r="A16" s="33"/>
      <c r="B16" s="33"/>
      <c r="C16" s="33"/>
      <c r="D16" s="30"/>
      <c r="E16" s="5" t="s">
        <v>20</v>
      </c>
      <c r="F16" s="33"/>
      <c r="G16" s="4"/>
      <c r="H16" s="4"/>
      <c r="I16" s="4">
        <v>18000</v>
      </c>
      <c r="J16" s="4"/>
      <c r="K16" s="4"/>
      <c r="L16" s="21"/>
      <c r="M16" s="22"/>
      <c r="N16" s="33"/>
      <c r="O16" s="32"/>
      <c r="P16" s="32"/>
    </row>
    <row r="17" spans="1:16" ht="45.75" customHeight="1">
      <c r="A17" s="29">
        <v>8</v>
      </c>
      <c r="B17" s="31" t="s">
        <v>96</v>
      </c>
      <c r="C17" s="31" t="s">
        <v>35</v>
      </c>
      <c r="D17" s="29" t="s">
        <v>15</v>
      </c>
      <c r="E17" s="6" t="s">
        <v>16</v>
      </c>
      <c r="F17" s="29">
        <f>J17+J18</f>
        <v>3612.63</v>
      </c>
      <c r="G17" s="5"/>
      <c r="H17" s="5"/>
      <c r="I17" s="5"/>
      <c r="J17" s="5">
        <v>183.63</v>
      </c>
      <c r="K17" s="5"/>
      <c r="L17" s="9"/>
      <c r="M17" s="19"/>
      <c r="N17" s="29"/>
      <c r="O17" s="31" t="s">
        <v>34</v>
      </c>
      <c r="P17" s="31" t="s">
        <v>18</v>
      </c>
    </row>
    <row r="18" spans="1:16" ht="30.75" customHeight="1">
      <c r="A18" s="30"/>
      <c r="B18" s="33"/>
      <c r="C18" s="33"/>
      <c r="D18" s="30"/>
      <c r="E18" s="5" t="s">
        <v>20</v>
      </c>
      <c r="F18" s="30"/>
      <c r="G18" s="5"/>
      <c r="H18" s="5"/>
      <c r="I18" s="5"/>
      <c r="J18" s="5">
        <v>3429</v>
      </c>
      <c r="K18" s="5"/>
      <c r="L18" s="9"/>
      <c r="M18" s="20"/>
      <c r="N18" s="30"/>
      <c r="O18" s="32"/>
      <c r="P18" s="32"/>
    </row>
    <row r="19" spans="1:16" ht="40.5" customHeight="1">
      <c r="A19" s="31">
        <v>9</v>
      </c>
      <c r="B19" s="31" t="s">
        <v>36</v>
      </c>
      <c r="C19" s="31" t="s">
        <v>14</v>
      </c>
      <c r="D19" s="29" t="s">
        <v>15</v>
      </c>
      <c r="E19" s="6" t="s">
        <v>16</v>
      </c>
      <c r="F19" s="29">
        <f>J19+J20</f>
        <v>10470.35</v>
      </c>
      <c r="G19" s="5"/>
      <c r="H19" s="5"/>
      <c r="I19" s="5"/>
      <c r="J19" s="5">
        <v>470.35</v>
      </c>
      <c r="K19" s="5"/>
      <c r="L19" s="9"/>
      <c r="M19" s="19"/>
      <c r="N19" s="31"/>
      <c r="O19" s="31" t="s">
        <v>37</v>
      </c>
      <c r="P19" s="31" t="s">
        <v>18</v>
      </c>
    </row>
    <row r="20" spans="1:16" ht="39.75" customHeight="1">
      <c r="A20" s="32"/>
      <c r="B20" s="32"/>
      <c r="C20" s="33"/>
      <c r="D20" s="30"/>
      <c r="E20" s="5" t="s">
        <v>20</v>
      </c>
      <c r="F20" s="30"/>
      <c r="G20" s="5"/>
      <c r="H20" s="5"/>
      <c r="I20" s="5"/>
      <c r="J20" s="5">
        <v>10000</v>
      </c>
      <c r="K20" s="5"/>
      <c r="L20" s="9"/>
      <c r="M20" s="20"/>
      <c r="N20" s="32"/>
      <c r="O20" s="32"/>
      <c r="P20" s="32"/>
    </row>
    <row r="21" spans="1:16" ht="32.25" customHeight="1">
      <c r="A21" s="29">
        <v>10</v>
      </c>
      <c r="B21" s="31" t="s">
        <v>92</v>
      </c>
      <c r="C21" s="31" t="s">
        <v>14</v>
      </c>
      <c r="D21" s="29" t="s">
        <v>15</v>
      </c>
      <c r="E21" s="6" t="s">
        <v>16</v>
      </c>
      <c r="F21" s="29">
        <f>K21+K22+L21+L22</f>
        <v>28066.91</v>
      </c>
      <c r="G21" s="5"/>
      <c r="H21" s="5"/>
      <c r="I21" s="5"/>
      <c r="J21" s="5"/>
      <c r="K21" s="5">
        <v>522.30999999999995</v>
      </c>
      <c r="L21" s="9">
        <v>1049.5999999999999</v>
      </c>
      <c r="M21" s="19"/>
      <c r="N21" s="29"/>
      <c r="O21" s="31" t="s">
        <v>34</v>
      </c>
      <c r="P21" s="31" t="s">
        <v>18</v>
      </c>
    </row>
    <row r="22" spans="1:16" ht="47.25" customHeight="1">
      <c r="A22" s="30"/>
      <c r="B22" s="32"/>
      <c r="C22" s="33"/>
      <c r="D22" s="30"/>
      <c r="E22" s="5" t="s">
        <v>20</v>
      </c>
      <c r="F22" s="30"/>
      <c r="G22" s="5"/>
      <c r="H22" s="5"/>
      <c r="I22" s="5"/>
      <c r="J22" s="5"/>
      <c r="K22" s="5">
        <v>8230.5</v>
      </c>
      <c r="L22" s="9">
        <v>18264.5</v>
      </c>
      <c r="M22" s="20"/>
      <c r="N22" s="30"/>
      <c r="O22" s="32"/>
      <c r="P22" s="32"/>
    </row>
    <row r="23" spans="1:16" ht="77.25">
      <c r="A23" s="5">
        <v>11</v>
      </c>
      <c r="B23" s="6" t="s">
        <v>38</v>
      </c>
      <c r="C23" s="6" t="s">
        <v>14</v>
      </c>
      <c r="D23" s="5" t="s">
        <v>15</v>
      </c>
      <c r="E23" s="5" t="s">
        <v>16</v>
      </c>
      <c r="F23" s="5">
        <f>K23</f>
        <v>983.5</v>
      </c>
      <c r="G23" s="5"/>
      <c r="H23" s="5"/>
      <c r="I23" s="5"/>
      <c r="J23" s="5"/>
      <c r="K23" s="5">
        <v>983.5</v>
      </c>
      <c r="L23" s="9"/>
      <c r="M23" s="9"/>
      <c r="N23" s="5"/>
      <c r="O23" s="6" t="s">
        <v>39</v>
      </c>
      <c r="P23" s="5" t="s">
        <v>18</v>
      </c>
    </row>
    <row r="24" spans="1:16" ht="32.25" customHeight="1">
      <c r="A24" s="29">
        <v>12</v>
      </c>
      <c r="B24" s="31" t="s">
        <v>94</v>
      </c>
      <c r="C24" s="31" t="s">
        <v>14</v>
      </c>
      <c r="D24" s="29" t="s">
        <v>15</v>
      </c>
      <c r="E24" s="6" t="s">
        <v>16</v>
      </c>
      <c r="F24" s="29">
        <f>K24+K25</f>
        <v>21052.799999999999</v>
      </c>
      <c r="G24" s="5"/>
      <c r="H24" s="5"/>
      <c r="I24" s="5"/>
      <c r="J24" s="5"/>
      <c r="K24" s="5">
        <v>1052.8</v>
      </c>
      <c r="L24" s="9"/>
      <c r="M24" s="19"/>
      <c r="N24" s="29"/>
      <c r="O24" s="31" t="s">
        <v>34</v>
      </c>
      <c r="P24" s="31" t="s">
        <v>18</v>
      </c>
    </row>
    <row r="25" spans="1:16" ht="43.5" customHeight="1">
      <c r="A25" s="30"/>
      <c r="B25" s="32"/>
      <c r="C25" s="33"/>
      <c r="D25" s="30"/>
      <c r="E25" s="5" t="s">
        <v>20</v>
      </c>
      <c r="F25" s="30"/>
      <c r="G25" s="5"/>
      <c r="H25" s="5"/>
      <c r="I25" s="5"/>
      <c r="J25" s="5"/>
      <c r="K25" s="5">
        <v>20000</v>
      </c>
      <c r="L25" s="9"/>
      <c r="M25" s="20"/>
      <c r="N25" s="30"/>
      <c r="O25" s="32"/>
      <c r="P25" s="32"/>
    </row>
    <row r="26" spans="1:16" ht="77.25">
      <c r="A26" s="5">
        <v>13</v>
      </c>
      <c r="B26" s="6" t="s">
        <v>97</v>
      </c>
      <c r="C26" s="6" t="s">
        <v>14</v>
      </c>
      <c r="D26" s="5" t="s">
        <v>15</v>
      </c>
      <c r="E26" s="5" t="s">
        <v>16</v>
      </c>
      <c r="F26" s="5">
        <f>K26</f>
        <v>3980</v>
      </c>
      <c r="G26" s="5"/>
      <c r="H26" s="5"/>
      <c r="I26" s="5"/>
      <c r="J26" s="5"/>
      <c r="K26" s="5">
        <v>3980</v>
      </c>
      <c r="L26" s="9"/>
      <c r="M26" s="9"/>
      <c r="N26" s="5"/>
      <c r="O26" s="6" t="s">
        <v>93</v>
      </c>
      <c r="P26" s="5" t="s">
        <v>18</v>
      </c>
    </row>
    <row r="27" spans="1:16" ht="32.25" customHeight="1">
      <c r="A27" s="29">
        <v>14</v>
      </c>
      <c r="B27" s="31" t="s">
        <v>114</v>
      </c>
      <c r="C27" s="31" t="s">
        <v>14</v>
      </c>
      <c r="D27" s="29" t="s">
        <v>15</v>
      </c>
      <c r="E27" s="6" t="s">
        <v>16</v>
      </c>
      <c r="F27" s="29">
        <f>L27+L28</f>
        <v>3673</v>
      </c>
      <c r="G27" s="5"/>
      <c r="H27" s="5"/>
      <c r="I27" s="5"/>
      <c r="J27" s="5"/>
      <c r="K27" s="5"/>
      <c r="L27" s="9">
        <v>248</v>
      </c>
      <c r="M27" s="19"/>
      <c r="N27" s="29"/>
      <c r="O27" s="31" t="s">
        <v>34</v>
      </c>
      <c r="P27" s="31" t="s">
        <v>18</v>
      </c>
    </row>
    <row r="28" spans="1:16" ht="43.5" customHeight="1">
      <c r="A28" s="30"/>
      <c r="B28" s="32"/>
      <c r="C28" s="33"/>
      <c r="D28" s="30"/>
      <c r="E28" s="5" t="s">
        <v>20</v>
      </c>
      <c r="F28" s="30"/>
      <c r="G28" s="5"/>
      <c r="H28" s="5"/>
      <c r="I28" s="5"/>
      <c r="J28" s="5"/>
      <c r="K28" s="5"/>
      <c r="L28" s="9">
        <v>3425</v>
      </c>
      <c r="M28" s="20"/>
      <c r="N28" s="30"/>
      <c r="O28" s="32"/>
      <c r="P28" s="32"/>
    </row>
    <row r="29" spans="1:16" ht="43.5" customHeight="1">
      <c r="A29" s="5">
        <v>15</v>
      </c>
      <c r="B29" s="6" t="s">
        <v>38</v>
      </c>
      <c r="C29" s="6" t="s">
        <v>14</v>
      </c>
      <c r="D29" s="5" t="s">
        <v>15</v>
      </c>
      <c r="E29" s="5" t="s">
        <v>16</v>
      </c>
      <c r="F29" s="5">
        <f>L29+M29</f>
        <v>1301.3</v>
      </c>
      <c r="G29" s="5"/>
      <c r="H29" s="5"/>
      <c r="I29" s="5"/>
      <c r="J29" s="5"/>
      <c r="K29" s="5"/>
      <c r="L29" s="9">
        <v>1301.3</v>
      </c>
      <c r="M29" s="9"/>
      <c r="N29" s="5"/>
      <c r="O29" s="6" t="s">
        <v>39</v>
      </c>
      <c r="P29" s="5" t="s">
        <v>18</v>
      </c>
    </row>
    <row r="30" spans="1:16" ht="43.5" customHeight="1">
      <c r="A30" s="5">
        <v>16</v>
      </c>
      <c r="B30" s="6" t="s">
        <v>115</v>
      </c>
      <c r="C30" s="6" t="s">
        <v>14</v>
      </c>
      <c r="D30" s="5" t="s">
        <v>15</v>
      </c>
      <c r="E30" s="5" t="s">
        <v>16</v>
      </c>
      <c r="F30" s="5">
        <f>L30+M30</f>
        <v>3207.6</v>
      </c>
      <c r="G30" s="5"/>
      <c r="H30" s="5"/>
      <c r="I30" s="5"/>
      <c r="J30" s="5"/>
      <c r="K30" s="5"/>
      <c r="L30" s="9">
        <v>3207.6</v>
      </c>
      <c r="M30" s="9"/>
      <c r="N30" s="5"/>
      <c r="O30" s="6" t="s">
        <v>116</v>
      </c>
      <c r="P30" s="5" t="s">
        <v>18</v>
      </c>
    </row>
    <row r="31" spans="1:16" ht="83.25" customHeight="1">
      <c r="A31" s="5">
        <v>17</v>
      </c>
      <c r="B31" s="23" t="s">
        <v>120</v>
      </c>
      <c r="C31" s="24" t="s">
        <v>121</v>
      </c>
      <c r="D31" s="5" t="s">
        <v>15</v>
      </c>
      <c r="E31" s="6" t="s">
        <v>122</v>
      </c>
      <c r="F31" s="5">
        <f>L31+M31</f>
        <v>487473.3</v>
      </c>
      <c r="G31" s="5"/>
      <c r="H31" s="5"/>
      <c r="I31" s="5"/>
      <c r="J31" s="5"/>
      <c r="K31" s="5"/>
      <c r="L31" s="9">
        <v>85041.3</v>
      </c>
      <c r="M31" s="9">
        <v>402432</v>
      </c>
      <c r="N31" s="5"/>
      <c r="O31" s="6" t="s">
        <v>123</v>
      </c>
      <c r="P31" s="6" t="s">
        <v>124</v>
      </c>
    </row>
    <row r="32" spans="1:16" ht="32.25" customHeight="1">
      <c r="A32" s="29">
        <v>18</v>
      </c>
      <c r="B32" s="31" t="s">
        <v>118</v>
      </c>
      <c r="C32" s="31" t="s">
        <v>117</v>
      </c>
      <c r="D32" s="29" t="s">
        <v>15</v>
      </c>
      <c r="E32" s="6" t="s">
        <v>16</v>
      </c>
      <c r="F32" s="29">
        <f>M32+M33</f>
        <v>52000</v>
      </c>
      <c r="G32" s="5"/>
      <c r="H32" s="5"/>
      <c r="I32" s="5"/>
      <c r="J32" s="5"/>
      <c r="K32" s="5"/>
      <c r="L32" s="9"/>
      <c r="M32" s="9">
        <v>2654</v>
      </c>
      <c r="N32" s="29"/>
      <c r="O32" s="31" t="s">
        <v>34</v>
      </c>
      <c r="P32" s="31" t="s">
        <v>18</v>
      </c>
    </row>
    <row r="33" spans="1:16" ht="43.5" customHeight="1">
      <c r="A33" s="30"/>
      <c r="B33" s="32"/>
      <c r="C33" s="33"/>
      <c r="D33" s="30"/>
      <c r="E33" s="5" t="s">
        <v>20</v>
      </c>
      <c r="F33" s="30"/>
      <c r="G33" s="5"/>
      <c r="H33" s="5"/>
      <c r="I33" s="5"/>
      <c r="J33" s="5"/>
      <c r="K33" s="5"/>
      <c r="L33" s="9"/>
      <c r="M33" s="9">
        <v>49346</v>
      </c>
      <c r="N33" s="30"/>
      <c r="O33" s="32"/>
      <c r="P33" s="32"/>
    </row>
    <row r="34" spans="1:16">
      <c r="A34" s="7"/>
      <c r="B34" s="12"/>
      <c r="C34" s="12"/>
      <c r="D34" s="7"/>
      <c r="E34" s="7"/>
      <c r="F34" s="7"/>
      <c r="G34" s="7"/>
      <c r="H34" s="7"/>
      <c r="I34" s="7"/>
      <c r="J34" s="7"/>
      <c r="K34" s="7"/>
      <c r="L34" s="11"/>
      <c r="M34" s="11"/>
      <c r="N34" s="7"/>
      <c r="O34" s="12"/>
      <c r="P34" s="7"/>
    </row>
    <row r="35" spans="1:16">
      <c r="A35" s="7" t="s">
        <v>40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11"/>
      <c r="M35" s="11"/>
      <c r="N35" s="7"/>
      <c r="O35" s="7"/>
      <c r="P35" s="7"/>
    </row>
    <row r="36" spans="1:16" ht="78.75">
      <c r="A36" s="3" t="s">
        <v>0</v>
      </c>
      <c r="B36" s="3" t="s">
        <v>1</v>
      </c>
      <c r="C36" s="3" t="s">
        <v>2</v>
      </c>
      <c r="D36" s="3" t="s">
        <v>3</v>
      </c>
      <c r="E36" s="3" t="s">
        <v>4</v>
      </c>
      <c r="F36" s="3" t="s">
        <v>5</v>
      </c>
      <c r="G36" s="3" t="s">
        <v>6</v>
      </c>
      <c r="H36" s="3" t="s">
        <v>7</v>
      </c>
      <c r="I36" s="3" t="s">
        <v>8</v>
      </c>
      <c r="J36" s="3" t="s">
        <v>9</v>
      </c>
      <c r="K36" s="3" t="s">
        <v>87</v>
      </c>
      <c r="L36" s="18" t="s">
        <v>21</v>
      </c>
      <c r="M36" s="18" t="s">
        <v>106</v>
      </c>
      <c r="N36" s="3" t="s">
        <v>10</v>
      </c>
      <c r="O36" s="3" t="s">
        <v>11</v>
      </c>
      <c r="P36" s="3" t="s">
        <v>12</v>
      </c>
    </row>
    <row r="37" spans="1:16" ht="90" customHeight="1">
      <c r="A37" s="5">
        <v>1</v>
      </c>
      <c r="B37" s="6" t="s">
        <v>41</v>
      </c>
      <c r="C37" s="6" t="s">
        <v>42</v>
      </c>
      <c r="D37" s="5" t="s">
        <v>15</v>
      </c>
      <c r="E37" s="5" t="s">
        <v>16</v>
      </c>
      <c r="F37" s="5">
        <f>G37</f>
        <v>2398.895</v>
      </c>
      <c r="G37" s="5">
        <v>2398.895</v>
      </c>
      <c r="H37" s="5"/>
      <c r="I37" s="5"/>
      <c r="J37" s="5"/>
      <c r="K37" s="5"/>
      <c r="L37" s="9"/>
      <c r="M37" s="9"/>
      <c r="N37" s="5"/>
      <c r="O37" s="6" t="s">
        <v>43</v>
      </c>
      <c r="P37" s="6" t="s">
        <v>61</v>
      </c>
    </row>
    <row r="38" spans="1:16" ht="36" customHeight="1">
      <c r="A38" s="29">
        <v>2</v>
      </c>
      <c r="B38" s="31" t="s">
        <v>44</v>
      </c>
      <c r="C38" s="31" t="s">
        <v>42</v>
      </c>
      <c r="D38" s="29" t="s">
        <v>15</v>
      </c>
      <c r="E38" s="31" t="s">
        <v>16</v>
      </c>
      <c r="F38" s="29">
        <f>H38+I38+I39+G38</f>
        <v>5660</v>
      </c>
      <c r="G38" s="29">
        <v>3200</v>
      </c>
      <c r="H38" s="29">
        <v>2460</v>
      </c>
      <c r="I38" s="29"/>
      <c r="J38" s="29"/>
      <c r="K38" s="29"/>
      <c r="L38" s="34"/>
      <c r="M38" s="25"/>
      <c r="N38" s="29"/>
      <c r="O38" s="31" t="s">
        <v>45</v>
      </c>
      <c r="P38" s="31" t="s">
        <v>61</v>
      </c>
    </row>
    <row r="39" spans="1:16" ht="42.75" customHeight="1">
      <c r="A39" s="30"/>
      <c r="B39" s="33"/>
      <c r="C39" s="33"/>
      <c r="D39" s="30"/>
      <c r="E39" s="33"/>
      <c r="F39" s="30"/>
      <c r="G39" s="30"/>
      <c r="H39" s="30"/>
      <c r="I39" s="30"/>
      <c r="J39" s="30"/>
      <c r="K39" s="30"/>
      <c r="L39" s="35"/>
      <c r="M39" s="26"/>
      <c r="N39" s="30"/>
      <c r="O39" s="32"/>
      <c r="P39" s="32"/>
    </row>
    <row r="40" spans="1:16">
      <c r="A40" s="29">
        <v>3</v>
      </c>
      <c r="B40" s="31" t="s">
        <v>46</v>
      </c>
      <c r="C40" s="31" t="s">
        <v>47</v>
      </c>
      <c r="D40" s="29"/>
      <c r="E40" s="31" t="s">
        <v>48</v>
      </c>
      <c r="F40" s="29">
        <f>G40+G41</f>
        <v>215995.6</v>
      </c>
      <c r="G40" s="29">
        <v>215995.6</v>
      </c>
      <c r="H40" s="29"/>
      <c r="I40" s="29"/>
      <c r="J40" s="29"/>
      <c r="K40" s="29"/>
      <c r="L40" s="34"/>
      <c r="M40" s="25"/>
      <c r="N40" s="31" t="s">
        <v>100</v>
      </c>
      <c r="O40" s="31" t="s">
        <v>49</v>
      </c>
      <c r="P40" s="31" t="s">
        <v>61</v>
      </c>
    </row>
    <row r="41" spans="1:16" ht="79.5" customHeight="1">
      <c r="A41" s="30"/>
      <c r="B41" s="33"/>
      <c r="C41" s="33"/>
      <c r="D41" s="30"/>
      <c r="E41" s="33"/>
      <c r="F41" s="30"/>
      <c r="G41" s="30"/>
      <c r="H41" s="30"/>
      <c r="I41" s="30"/>
      <c r="J41" s="30"/>
      <c r="K41" s="30"/>
      <c r="L41" s="35"/>
      <c r="M41" s="26"/>
      <c r="N41" s="32"/>
      <c r="O41" s="32"/>
      <c r="P41" s="32"/>
    </row>
    <row r="42" spans="1:16" ht="90">
      <c r="A42" s="5">
        <v>4</v>
      </c>
      <c r="B42" s="6" t="s">
        <v>50</v>
      </c>
      <c r="C42" s="6" t="s">
        <v>47</v>
      </c>
      <c r="D42" s="5" t="s">
        <v>15</v>
      </c>
      <c r="E42" s="6" t="s">
        <v>51</v>
      </c>
      <c r="F42" s="5">
        <f>H42+I42</f>
        <v>347316</v>
      </c>
      <c r="G42" s="5">
        <v>0</v>
      </c>
      <c r="H42" s="5">
        <v>0</v>
      </c>
      <c r="I42" s="5">
        <v>347316</v>
      </c>
      <c r="J42" s="5"/>
      <c r="K42" s="5"/>
      <c r="L42" s="9"/>
      <c r="M42" s="9"/>
      <c r="N42" s="6" t="s">
        <v>52</v>
      </c>
      <c r="O42" s="6"/>
      <c r="P42" s="6" t="s">
        <v>61</v>
      </c>
    </row>
    <row r="43" spans="1:16">
      <c r="A43" s="29">
        <v>5</v>
      </c>
      <c r="B43" s="31" t="s">
        <v>53</v>
      </c>
      <c r="C43" s="31"/>
      <c r="D43" s="29" t="s">
        <v>15</v>
      </c>
      <c r="E43" s="31" t="s">
        <v>54</v>
      </c>
      <c r="F43" s="29">
        <f>I43+I45+J43+J45+L43+I44+J44+K43+K44+K45</f>
        <v>8000</v>
      </c>
      <c r="G43" s="29"/>
      <c r="H43" s="29"/>
      <c r="I43" s="29">
        <v>8000</v>
      </c>
      <c r="J43" s="29"/>
      <c r="K43" s="29"/>
      <c r="L43" s="34"/>
      <c r="M43" s="25"/>
      <c r="N43" s="29"/>
      <c r="O43" s="31"/>
      <c r="P43" s="31" t="s">
        <v>61</v>
      </c>
    </row>
    <row r="44" spans="1:16">
      <c r="A44" s="41"/>
      <c r="B44" s="39"/>
      <c r="C44" s="38"/>
      <c r="D44" s="41"/>
      <c r="E44" s="38"/>
      <c r="F44" s="41"/>
      <c r="G44" s="41"/>
      <c r="H44" s="41"/>
      <c r="I44" s="41"/>
      <c r="J44" s="41"/>
      <c r="K44" s="41"/>
      <c r="L44" s="42"/>
      <c r="M44" s="27"/>
      <c r="N44" s="41"/>
      <c r="O44" s="39"/>
      <c r="P44" s="39"/>
    </row>
    <row r="45" spans="1:16">
      <c r="A45" s="30"/>
      <c r="B45" s="32"/>
      <c r="C45" s="33"/>
      <c r="D45" s="30"/>
      <c r="E45" s="33"/>
      <c r="F45" s="30"/>
      <c r="G45" s="30"/>
      <c r="H45" s="30"/>
      <c r="I45" s="30"/>
      <c r="J45" s="30"/>
      <c r="K45" s="30"/>
      <c r="L45" s="35"/>
      <c r="M45" s="26"/>
      <c r="N45" s="30"/>
      <c r="O45" s="32"/>
      <c r="P45" s="32"/>
    </row>
    <row r="46" spans="1:16">
      <c r="A46" s="29">
        <v>6</v>
      </c>
      <c r="B46" s="31" t="s">
        <v>55</v>
      </c>
      <c r="C46" s="31"/>
      <c r="D46" s="29" t="s">
        <v>15</v>
      </c>
      <c r="E46" s="31" t="s">
        <v>54</v>
      </c>
      <c r="F46" s="29">
        <f>I46+I47+H46</f>
        <v>16000</v>
      </c>
      <c r="G46" s="29"/>
      <c r="H46" s="29">
        <v>16000</v>
      </c>
      <c r="I46" s="29"/>
      <c r="J46" s="29"/>
      <c r="K46" s="29"/>
      <c r="L46" s="34"/>
      <c r="M46" s="25"/>
      <c r="N46" s="29"/>
      <c r="O46" s="31"/>
      <c r="P46" s="31" t="s">
        <v>61</v>
      </c>
    </row>
    <row r="47" spans="1:16" ht="24" customHeight="1">
      <c r="A47" s="30"/>
      <c r="B47" s="32"/>
      <c r="C47" s="33"/>
      <c r="D47" s="30"/>
      <c r="E47" s="33"/>
      <c r="F47" s="33"/>
      <c r="G47" s="30"/>
      <c r="H47" s="30"/>
      <c r="I47" s="33"/>
      <c r="J47" s="30"/>
      <c r="K47" s="30"/>
      <c r="L47" s="35"/>
      <c r="M47" s="26"/>
      <c r="N47" s="30"/>
      <c r="O47" s="32"/>
      <c r="P47" s="32"/>
    </row>
    <row r="48" spans="1:16">
      <c r="A48" s="29">
        <v>7</v>
      </c>
      <c r="B48" s="31" t="s">
        <v>56</v>
      </c>
      <c r="C48" s="31"/>
      <c r="D48" s="29" t="s">
        <v>15</v>
      </c>
      <c r="E48" s="31" t="s">
        <v>54</v>
      </c>
      <c r="F48" s="29">
        <f>I48+I49+H48</f>
        <v>5000</v>
      </c>
      <c r="G48" s="29"/>
      <c r="H48" s="29"/>
      <c r="I48" s="29">
        <v>5000</v>
      </c>
      <c r="J48" s="29"/>
      <c r="K48" s="29"/>
      <c r="L48" s="34"/>
      <c r="M48" s="25"/>
      <c r="N48" s="29"/>
      <c r="O48" s="31"/>
      <c r="P48" s="31" t="s">
        <v>61</v>
      </c>
    </row>
    <row r="49" spans="1:16" ht="22.5" customHeight="1">
      <c r="A49" s="33"/>
      <c r="B49" s="33"/>
      <c r="C49" s="33"/>
      <c r="D49" s="30"/>
      <c r="E49" s="33"/>
      <c r="F49" s="33"/>
      <c r="G49" s="33"/>
      <c r="H49" s="33"/>
      <c r="I49" s="33"/>
      <c r="J49" s="33"/>
      <c r="K49" s="33"/>
      <c r="L49" s="40"/>
      <c r="M49" s="28"/>
      <c r="N49" s="33"/>
      <c r="O49" s="32"/>
      <c r="P49" s="32"/>
    </row>
    <row r="50" spans="1:16">
      <c r="A50" s="29">
        <v>8</v>
      </c>
      <c r="B50" s="31" t="s">
        <v>57</v>
      </c>
      <c r="C50" s="31" t="s">
        <v>42</v>
      </c>
      <c r="D50" s="29" t="s">
        <v>15</v>
      </c>
      <c r="E50" s="31" t="s">
        <v>16</v>
      </c>
      <c r="F50" s="29">
        <f>H50</f>
        <v>30</v>
      </c>
      <c r="G50" s="29"/>
      <c r="H50" s="29">
        <v>30</v>
      </c>
      <c r="I50" s="29"/>
      <c r="J50" s="29"/>
      <c r="K50" s="29"/>
      <c r="L50" s="34"/>
      <c r="M50" s="25"/>
      <c r="N50" s="29"/>
      <c r="O50" s="31"/>
      <c r="P50" s="31" t="s">
        <v>61</v>
      </c>
    </row>
    <row r="51" spans="1:16" ht="66.75" customHeight="1">
      <c r="A51" s="30"/>
      <c r="B51" s="33"/>
      <c r="C51" s="33"/>
      <c r="D51" s="30"/>
      <c r="E51" s="33"/>
      <c r="F51" s="30"/>
      <c r="G51" s="30"/>
      <c r="H51" s="30"/>
      <c r="I51" s="30"/>
      <c r="J51" s="30"/>
      <c r="K51" s="30"/>
      <c r="L51" s="35"/>
      <c r="M51" s="26"/>
      <c r="N51" s="30"/>
      <c r="O51" s="32"/>
      <c r="P51" s="32"/>
    </row>
    <row r="52" spans="1:16">
      <c r="A52" s="31">
        <v>9</v>
      </c>
      <c r="B52" s="31" t="s">
        <v>58</v>
      </c>
      <c r="C52" s="31"/>
      <c r="D52" s="29" t="s">
        <v>15</v>
      </c>
      <c r="E52" s="31" t="s">
        <v>54</v>
      </c>
      <c r="F52" s="29">
        <v>8000</v>
      </c>
      <c r="G52" s="29"/>
      <c r="H52" s="29"/>
      <c r="I52" s="29">
        <v>8000</v>
      </c>
      <c r="J52" s="29"/>
      <c r="K52" s="29"/>
      <c r="L52" s="34"/>
      <c r="M52" s="25"/>
      <c r="N52" s="31"/>
      <c r="O52" s="31"/>
      <c r="P52" s="31" t="s">
        <v>61</v>
      </c>
    </row>
    <row r="53" spans="1:16" ht="25.5" customHeight="1">
      <c r="A53" s="32"/>
      <c r="B53" s="32"/>
      <c r="C53" s="33"/>
      <c r="D53" s="30"/>
      <c r="E53" s="33"/>
      <c r="F53" s="30"/>
      <c r="G53" s="30"/>
      <c r="H53" s="30"/>
      <c r="I53" s="30"/>
      <c r="J53" s="30"/>
      <c r="K53" s="30"/>
      <c r="L53" s="35"/>
      <c r="M53" s="26"/>
      <c r="N53" s="32"/>
      <c r="O53" s="32"/>
      <c r="P53" s="32"/>
    </row>
    <row r="54" spans="1:16">
      <c r="A54" s="29">
        <v>10</v>
      </c>
      <c r="B54" s="31" t="s">
        <v>59</v>
      </c>
      <c r="C54" s="31"/>
      <c r="D54" s="29" t="s">
        <v>15</v>
      </c>
      <c r="E54" s="31" t="s">
        <v>54</v>
      </c>
      <c r="F54" s="29">
        <f>G54</f>
        <v>5000</v>
      </c>
      <c r="G54" s="29">
        <v>5000</v>
      </c>
      <c r="H54" s="29"/>
      <c r="I54" s="29"/>
      <c r="J54" s="29"/>
      <c r="K54" s="29"/>
      <c r="L54" s="34"/>
      <c r="M54" s="25"/>
      <c r="N54" s="29"/>
      <c r="O54" s="31"/>
      <c r="P54" s="31" t="s">
        <v>61</v>
      </c>
    </row>
    <row r="55" spans="1:16" ht="29.25" customHeight="1">
      <c r="A55" s="30"/>
      <c r="B55" s="32"/>
      <c r="C55" s="33"/>
      <c r="D55" s="30"/>
      <c r="E55" s="33"/>
      <c r="F55" s="30"/>
      <c r="G55" s="30"/>
      <c r="H55" s="30"/>
      <c r="I55" s="30"/>
      <c r="J55" s="30"/>
      <c r="K55" s="30"/>
      <c r="L55" s="35"/>
      <c r="M55" s="26"/>
      <c r="N55" s="30"/>
      <c r="O55" s="32"/>
      <c r="P55" s="32"/>
    </row>
    <row r="56" spans="1:16" ht="39">
      <c r="A56" s="5">
        <v>11</v>
      </c>
      <c r="B56" s="6" t="s">
        <v>60</v>
      </c>
      <c r="C56" s="6"/>
      <c r="D56" s="5" t="s">
        <v>15</v>
      </c>
      <c r="E56" s="5" t="s">
        <v>54</v>
      </c>
      <c r="F56" s="5">
        <v>10000</v>
      </c>
      <c r="G56" s="5"/>
      <c r="H56" s="5"/>
      <c r="I56" s="5">
        <v>10000</v>
      </c>
      <c r="J56" s="5"/>
      <c r="K56" s="5"/>
      <c r="L56" s="9"/>
      <c r="M56" s="9"/>
      <c r="N56" s="5"/>
      <c r="O56" s="6"/>
      <c r="P56" s="6" t="s">
        <v>61</v>
      </c>
    </row>
    <row r="57" spans="1:16" ht="39">
      <c r="A57" s="5">
        <v>12</v>
      </c>
      <c r="B57" s="6" t="s">
        <v>84</v>
      </c>
      <c r="C57" s="6"/>
      <c r="D57" s="5" t="s">
        <v>15</v>
      </c>
      <c r="E57" s="5" t="s">
        <v>54</v>
      </c>
      <c r="F57" s="5">
        <v>8000</v>
      </c>
      <c r="G57" s="5"/>
      <c r="H57" s="5"/>
      <c r="I57" s="5"/>
      <c r="J57" s="5">
        <v>8000</v>
      </c>
      <c r="K57" s="5"/>
      <c r="L57" s="9"/>
      <c r="M57" s="9"/>
      <c r="N57" s="5"/>
      <c r="O57" s="6"/>
      <c r="P57" s="6" t="s">
        <v>61</v>
      </c>
    </row>
    <row r="58" spans="1:16" ht="39">
      <c r="A58" s="5">
        <v>13</v>
      </c>
      <c r="B58" s="6" t="s">
        <v>85</v>
      </c>
      <c r="C58" s="6"/>
      <c r="D58" s="5" t="s">
        <v>15</v>
      </c>
      <c r="E58" s="5" t="s">
        <v>54</v>
      </c>
      <c r="F58" s="5">
        <v>8000</v>
      </c>
      <c r="G58" s="5"/>
      <c r="H58" s="5"/>
      <c r="I58" s="5"/>
      <c r="J58" s="5">
        <v>8000</v>
      </c>
      <c r="K58" s="5"/>
      <c r="L58" s="9"/>
      <c r="M58" s="9"/>
      <c r="N58" s="5"/>
      <c r="O58" s="6"/>
      <c r="P58" s="6" t="s">
        <v>61</v>
      </c>
    </row>
    <row r="59" spans="1:16" ht="26.25">
      <c r="A59" s="5">
        <v>14</v>
      </c>
      <c r="B59" s="6" t="s">
        <v>86</v>
      </c>
      <c r="C59" s="6"/>
      <c r="D59" s="5" t="s">
        <v>15</v>
      </c>
      <c r="E59" s="5" t="s">
        <v>54</v>
      </c>
      <c r="F59" s="5">
        <v>4000</v>
      </c>
      <c r="G59" s="5"/>
      <c r="H59" s="5"/>
      <c r="I59" s="5"/>
      <c r="J59" s="5">
        <v>4000</v>
      </c>
      <c r="K59" s="5"/>
      <c r="L59" s="9"/>
      <c r="M59" s="9"/>
      <c r="N59" s="5"/>
      <c r="O59" s="6"/>
      <c r="P59" s="6" t="s">
        <v>61</v>
      </c>
    </row>
    <row r="60" spans="1:16" ht="90">
      <c r="A60" s="5">
        <v>15</v>
      </c>
      <c r="B60" s="6" t="s">
        <v>98</v>
      </c>
      <c r="C60" s="6"/>
      <c r="D60" s="5" t="s">
        <v>15</v>
      </c>
      <c r="E60" s="6" t="s">
        <v>67</v>
      </c>
      <c r="F60" s="5">
        <f>K60+L60</f>
        <v>7855.3</v>
      </c>
      <c r="G60" s="5"/>
      <c r="H60" s="5"/>
      <c r="I60" s="5"/>
      <c r="J60" s="5"/>
      <c r="K60" s="5">
        <v>4868.3</v>
      </c>
      <c r="L60" s="9">
        <v>2987</v>
      </c>
      <c r="M60" s="9">
        <v>200</v>
      </c>
      <c r="N60" s="6" t="s">
        <v>88</v>
      </c>
      <c r="O60" s="6"/>
      <c r="P60" s="6"/>
    </row>
    <row r="61" spans="1:16" ht="36" customHeight="1">
      <c r="A61" s="5">
        <v>16</v>
      </c>
      <c r="B61" s="6" t="s">
        <v>62</v>
      </c>
      <c r="C61" s="5"/>
      <c r="D61" s="5" t="s">
        <v>15</v>
      </c>
      <c r="E61" s="5" t="s">
        <v>54</v>
      </c>
      <c r="F61" s="5">
        <f>G61</f>
        <v>2462.5</v>
      </c>
      <c r="G61" s="5">
        <v>2462.5</v>
      </c>
      <c r="H61" s="5"/>
      <c r="I61" s="5"/>
      <c r="J61" s="5"/>
      <c r="K61" s="5"/>
      <c r="L61" s="9"/>
      <c r="M61" s="9"/>
      <c r="N61" s="5"/>
      <c r="O61" s="6" t="s">
        <v>63</v>
      </c>
      <c r="P61" s="5" t="s">
        <v>18</v>
      </c>
    </row>
    <row r="62" spans="1:16" ht="26.25">
      <c r="A62" s="5">
        <v>17</v>
      </c>
      <c r="B62" s="6" t="s">
        <v>64</v>
      </c>
      <c r="C62" s="5"/>
      <c r="D62" s="5" t="s">
        <v>15</v>
      </c>
      <c r="E62" s="5" t="s">
        <v>54</v>
      </c>
      <c r="F62" s="5">
        <f>G62</f>
        <v>3045.7</v>
      </c>
      <c r="G62" s="5">
        <v>3045.7</v>
      </c>
      <c r="H62" s="5"/>
      <c r="I62" s="5"/>
      <c r="J62" s="5"/>
      <c r="K62" s="5"/>
      <c r="L62" s="9"/>
      <c r="M62" s="9"/>
      <c r="N62" s="5"/>
      <c r="O62" s="6" t="s">
        <v>63</v>
      </c>
      <c r="P62" s="5" t="s">
        <v>18</v>
      </c>
    </row>
    <row r="63" spans="1:16" ht="77.25">
      <c r="A63" s="5">
        <v>18</v>
      </c>
      <c r="B63" s="6" t="s">
        <v>65</v>
      </c>
      <c r="C63" s="6" t="s">
        <v>66</v>
      </c>
      <c r="D63" s="5" t="s">
        <v>15</v>
      </c>
      <c r="E63" s="6" t="s">
        <v>67</v>
      </c>
      <c r="F63" s="5">
        <f>G63</f>
        <v>6006.7</v>
      </c>
      <c r="G63" s="5">
        <v>6006.7</v>
      </c>
      <c r="H63" s="5"/>
      <c r="I63" s="5"/>
      <c r="J63" s="5"/>
      <c r="K63" s="5"/>
      <c r="L63" s="9"/>
      <c r="M63" s="9"/>
      <c r="N63" s="5"/>
      <c r="O63" s="6" t="s">
        <v>68</v>
      </c>
      <c r="P63" s="6" t="s">
        <v>61</v>
      </c>
    </row>
    <row r="64" spans="1:16" ht="81.75" customHeight="1">
      <c r="A64" s="5">
        <v>19</v>
      </c>
      <c r="B64" s="6" t="s">
        <v>65</v>
      </c>
      <c r="C64" s="6" t="s">
        <v>42</v>
      </c>
      <c r="D64" s="5" t="s">
        <v>15</v>
      </c>
      <c r="E64" s="5" t="s">
        <v>16</v>
      </c>
      <c r="F64" s="5">
        <f>K64</f>
        <v>1391.8</v>
      </c>
      <c r="G64" s="5"/>
      <c r="H64" s="5"/>
      <c r="I64" s="5"/>
      <c r="J64" s="5"/>
      <c r="K64" s="5">
        <v>1391.8</v>
      </c>
      <c r="L64" s="9"/>
      <c r="M64" s="9"/>
      <c r="N64" s="5"/>
      <c r="O64" s="6" t="s">
        <v>103</v>
      </c>
      <c r="P64" s="6" t="s">
        <v>61</v>
      </c>
    </row>
    <row r="65" spans="1:16" ht="77.25">
      <c r="A65" s="5">
        <v>20</v>
      </c>
      <c r="B65" s="6" t="s">
        <v>65</v>
      </c>
      <c r="C65" s="6" t="s">
        <v>42</v>
      </c>
      <c r="D65" s="5" t="s">
        <v>15</v>
      </c>
      <c r="E65" s="5" t="s">
        <v>16</v>
      </c>
      <c r="F65" s="5">
        <f>J65+K65</f>
        <v>2000</v>
      </c>
      <c r="G65" s="5"/>
      <c r="H65" s="5"/>
      <c r="I65" s="5"/>
      <c r="J65" s="5">
        <v>1505</v>
      </c>
      <c r="K65" s="5">
        <v>495</v>
      </c>
      <c r="L65" s="9"/>
      <c r="M65" s="9"/>
      <c r="N65" s="5" t="s">
        <v>91</v>
      </c>
      <c r="O65" s="6" t="s">
        <v>104</v>
      </c>
      <c r="P65" s="6" t="s">
        <v>61</v>
      </c>
    </row>
    <row r="66" spans="1:16" ht="102.75">
      <c r="A66" s="8">
        <v>21</v>
      </c>
      <c r="B66" s="6" t="s">
        <v>69</v>
      </c>
      <c r="C66" s="6" t="s">
        <v>70</v>
      </c>
      <c r="D66" s="5" t="s">
        <v>15</v>
      </c>
      <c r="E66" s="6" t="s">
        <v>51</v>
      </c>
      <c r="F66" s="5">
        <f>J66+I66+K66</f>
        <v>438199.39999999997</v>
      </c>
      <c r="G66" s="5"/>
      <c r="H66" s="5"/>
      <c r="I66" s="5">
        <v>266775.09999999998</v>
      </c>
      <c r="J66" s="5">
        <v>131644.5</v>
      </c>
      <c r="K66" s="5">
        <v>39779.800000000003</v>
      </c>
      <c r="L66" s="9"/>
      <c r="M66" s="9"/>
      <c r="N66" s="6" t="s">
        <v>90</v>
      </c>
      <c r="O66" s="6" t="s">
        <v>71</v>
      </c>
      <c r="P66" s="6" t="s">
        <v>72</v>
      </c>
    </row>
    <row r="67" spans="1:16" ht="152.25" customHeight="1">
      <c r="A67" s="9">
        <v>22</v>
      </c>
      <c r="B67" s="6" t="s">
        <v>73</v>
      </c>
      <c r="C67" s="6" t="s">
        <v>70</v>
      </c>
      <c r="D67" s="5" t="s">
        <v>15</v>
      </c>
      <c r="E67" s="6" t="s">
        <v>74</v>
      </c>
      <c r="F67" s="5">
        <f>J67+I67+K67+L67+M67</f>
        <v>108254.3</v>
      </c>
      <c r="G67" s="5"/>
      <c r="H67" s="5"/>
      <c r="I67" s="5"/>
      <c r="J67" s="5"/>
      <c r="K67" s="5">
        <v>5781</v>
      </c>
      <c r="L67" s="9">
        <v>16817.3</v>
      </c>
      <c r="M67" s="9">
        <v>85656</v>
      </c>
      <c r="N67" s="6" t="s">
        <v>101</v>
      </c>
      <c r="O67" s="6" t="s">
        <v>102</v>
      </c>
      <c r="P67" s="6" t="s">
        <v>89</v>
      </c>
    </row>
    <row r="68" spans="1:16" ht="75" customHeight="1">
      <c r="A68" s="44">
        <v>23</v>
      </c>
      <c r="B68" s="6" t="s">
        <v>65</v>
      </c>
      <c r="C68" s="6" t="s">
        <v>125</v>
      </c>
      <c r="D68" s="5" t="s">
        <v>15</v>
      </c>
      <c r="E68" s="5" t="s">
        <v>16</v>
      </c>
      <c r="F68" s="5">
        <f>L68+M68</f>
        <v>3000</v>
      </c>
      <c r="G68" s="5"/>
      <c r="H68" s="5"/>
      <c r="I68" s="5"/>
      <c r="J68" s="5"/>
      <c r="K68" s="5"/>
      <c r="L68" s="9">
        <v>2000</v>
      </c>
      <c r="M68" s="9">
        <v>1000</v>
      </c>
      <c r="N68" s="5" t="s">
        <v>128</v>
      </c>
      <c r="O68" s="5"/>
      <c r="P68" s="6"/>
    </row>
    <row r="69" spans="1:16" ht="68.25" customHeight="1">
      <c r="A69" s="44">
        <v>24</v>
      </c>
      <c r="B69" s="6" t="s">
        <v>126</v>
      </c>
      <c r="C69" s="6" t="s">
        <v>125</v>
      </c>
      <c r="D69" s="5" t="s">
        <v>15</v>
      </c>
      <c r="E69" s="5" t="s">
        <v>16</v>
      </c>
      <c r="F69" s="5">
        <f>L69+M69</f>
        <v>3300</v>
      </c>
      <c r="G69" s="5"/>
      <c r="H69" s="5"/>
      <c r="I69" s="5"/>
      <c r="J69" s="5"/>
      <c r="K69" s="5"/>
      <c r="L69" s="9">
        <v>3300</v>
      </c>
      <c r="M69" s="9"/>
      <c r="N69" s="6" t="s">
        <v>129</v>
      </c>
      <c r="O69" s="6"/>
      <c r="P69" s="5" t="s">
        <v>18</v>
      </c>
    </row>
    <row r="70" spans="1:16" ht="64.5">
      <c r="A70" s="45">
        <v>25</v>
      </c>
      <c r="B70" s="6" t="s">
        <v>127</v>
      </c>
      <c r="C70" s="6" t="s">
        <v>125</v>
      </c>
      <c r="D70" s="5" t="s">
        <v>15</v>
      </c>
      <c r="E70" s="6" t="s">
        <v>67</v>
      </c>
      <c r="F70" s="5">
        <f>L70+M70</f>
        <v>6000</v>
      </c>
      <c r="G70" s="5"/>
      <c r="H70" s="5"/>
      <c r="I70" s="5"/>
      <c r="J70" s="5"/>
      <c r="K70" s="5"/>
      <c r="L70" s="9">
        <v>4000</v>
      </c>
      <c r="M70" s="9">
        <v>2000</v>
      </c>
      <c r="N70" s="5" t="s">
        <v>130</v>
      </c>
      <c r="O70" s="5"/>
      <c r="P70" s="6" t="s">
        <v>131</v>
      </c>
    </row>
    <row r="71" spans="1:16">
      <c r="L71" s="13"/>
      <c r="M71" s="13"/>
    </row>
    <row r="72" spans="1:16">
      <c r="A72" s="10" t="s">
        <v>75</v>
      </c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4"/>
      <c r="M72" s="14"/>
      <c r="N72" s="10"/>
      <c r="O72" s="10"/>
      <c r="P72" s="10"/>
    </row>
    <row r="73" spans="1:16" ht="102.75" customHeight="1">
      <c r="A73" s="5">
        <v>1</v>
      </c>
      <c r="B73" s="6" t="s">
        <v>76</v>
      </c>
      <c r="C73" s="6" t="s">
        <v>77</v>
      </c>
      <c r="D73" s="5" t="s">
        <v>15</v>
      </c>
      <c r="E73" s="6" t="s">
        <v>51</v>
      </c>
      <c r="F73" s="5">
        <f>I73+J73+K73</f>
        <v>10053.489</v>
      </c>
      <c r="G73" s="5"/>
      <c r="H73" s="5"/>
      <c r="I73" s="5">
        <v>143.5</v>
      </c>
      <c r="J73" s="5">
        <v>142.4</v>
      </c>
      <c r="K73" s="5">
        <v>9767.5889999999999</v>
      </c>
      <c r="L73" s="15"/>
      <c r="M73" s="15"/>
      <c r="N73" s="5"/>
      <c r="O73" s="6" t="s">
        <v>78</v>
      </c>
      <c r="P73" s="6" t="s">
        <v>61</v>
      </c>
    </row>
    <row r="74" spans="1:16" ht="36" customHeight="1">
      <c r="A74" s="29">
        <v>2</v>
      </c>
      <c r="B74" s="31" t="s">
        <v>79</v>
      </c>
      <c r="C74" s="31" t="s">
        <v>80</v>
      </c>
      <c r="D74" s="29" t="s">
        <v>15</v>
      </c>
      <c r="E74" s="31" t="s">
        <v>67</v>
      </c>
      <c r="F74" s="29">
        <f>H74+I74+I75+G74</f>
        <v>6150</v>
      </c>
      <c r="G74" s="29"/>
      <c r="H74" s="29">
        <v>6150</v>
      </c>
      <c r="I74" s="29"/>
      <c r="J74" s="29"/>
      <c r="K74" s="29"/>
      <c r="L74" s="36"/>
      <c r="M74" s="16"/>
      <c r="N74" s="29"/>
      <c r="O74" s="31" t="s">
        <v>81</v>
      </c>
      <c r="P74" s="31" t="s">
        <v>82</v>
      </c>
    </row>
    <row r="75" spans="1:16" ht="42.75" customHeight="1">
      <c r="A75" s="30"/>
      <c r="B75" s="33"/>
      <c r="C75" s="33"/>
      <c r="D75" s="30"/>
      <c r="E75" s="33"/>
      <c r="F75" s="30"/>
      <c r="G75" s="30"/>
      <c r="H75" s="30"/>
      <c r="I75" s="30"/>
      <c r="J75" s="30"/>
      <c r="K75" s="30"/>
      <c r="L75" s="37"/>
      <c r="M75" s="17"/>
      <c r="N75" s="30"/>
      <c r="O75" s="32"/>
      <c r="P75" s="32"/>
    </row>
    <row r="76" spans="1:16">
      <c r="A76" s="29">
        <v>3</v>
      </c>
      <c r="B76" s="31" t="s">
        <v>83</v>
      </c>
      <c r="C76" s="31" t="s">
        <v>111</v>
      </c>
      <c r="D76" s="29" t="s">
        <v>15</v>
      </c>
      <c r="E76" s="31" t="s">
        <v>48</v>
      </c>
      <c r="F76" s="29">
        <f>J76+K76+I76+L76+M77</f>
        <v>69801.099999999991</v>
      </c>
      <c r="G76" s="29"/>
      <c r="H76" s="29"/>
      <c r="I76" s="29">
        <v>1288.0999999999999</v>
      </c>
      <c r="J76" s="29">
        <v>7017.4</v>
      </c>
      <c r="K76" s="29">
        <v>54090.7</v>
      </c>
      <c r="L76" s="36">
        <v>7240.4</v>
      </c>
      <c r="M76" s="16"/>
      <c r="N76" s="31" t="s">
        <v>107</v>
      </c>
      <c r="O76" s="31" t="s">
        <v>81</v>
      </c>
      <c r="P76" s="31" t="s">
        <v>72</v>
      </c>
    </row>
    <row r="77" spans="1:16" ht="79.5" customHeight="1">
      <c r="A77" s="30"/>
      <c r="B77" s="33"/>
      <c r="C77" s="33"/>
      <c r="D77" s="30"/>
      <c r="E77" s="33"/>
      <c r="F77" s="30"/>
      <c r="G77" s="30"/>
      <c r="H77" s="30"/>
      <c r="I77" s="30"/>
      <c r="J77" s="30"/>
      <c r="K77" s="30"/>
      <c r="L77" s="37"/>
      <c r="M77" s="17">
        <v>164.5</v>
      </c>
      <c r="N77" s="32"/>
      <c r="O77" s="32"/>
      <c r="P77" s="32"/>
    </row>
    <row r="78" spans="1:16">
      <c r="A78" s="29">
        <v>4</v>
      </c>
      <c r="B78" s="31" t="s">
        <v>99</v>
      </c>
      <c r="C78" s="31" t="s">
        <v>111</v>
      </c>
      <c r="D78" s="29" t="s">
        <v>15</v>
      </c>
      <c r="E78" s="31" t="s">
        <v>74</v>
      </c>
      <c r="F78" s="29">
        <f>L78+M79</f>
        <v>8553</v>
      </c>
      <c r="G78" s="29"/>
      <c r="H78" s="29"/>
      <c r="I78" s="29"/>
      <c r="J78" s="29"/>
      <c r="K78" s="29"/>
      <c r="L78" s="36">
        <v>3553</v>
      </c>
      <c r="M78" s="16"/>
      <c r="N78" s="31" t="s">
        <v>109</v>
      </c>
      <c r="O78" s="31" t="s">
        <v>108</v>
      </c>
      <c r="P78" s="31"/>
    </row>
    <row r="79" spans="1:16" ht="32.25" customHeight="1">
      <c r="A79" s="30"/>
      <c r="B79" s="33"/>
      <c r="C79" s="33"/>
      <c r="D79" s="30"/>
      <c r="E79" s="33"/>
      <c r="F79" s="30"/>
      <c r="G79" s="30"/>
      <c r="H79" s="30"/>
      <c r="I79" s="30"/>
      <c r="J79" s="30"/>
      <c r="K79" s="30"/>
      <c r="L79" s="37"/>
      <c r="M79" s="17">
        <v>5000</v>
      </c>
      <c r="N79" s="32"/>
      <c r="O79" s="32"/>
      <c r="P79" s="32"/>
    </row>
    <row r="80" spans="1:16">
      <c r="A80" s="29">
        <v>5</v>
      </c>
      <c r="B80" s="31" t="s">
        <v>112</v>
      </c>
      <c r="C80" s="31" t="s">
        <v>70</v>
      </c>
      <c r="D80" s="29" t="s">
        <v>15</v>
      </c>
      <c r="E80" s="31" t="s">
        <v>113</v>
      </c>
      <c r="F80" s="29">
        <f>L80+M81</f>
        <v>251618.9</v>
      </c>
      <c r="G80" s="29"/>
      <c r="H80" s="29"/>
      <c r="I80" s="29"/>
      <c r="J80" s="29"/>
      <c r="K80" s="29"/>
      <c r="L80" s="36">
        <v>40606</v>
      </c>
      <c r="M80" s="16"/>
      <c r="N80" s="31" t="s">
        <v>109</v>
      </c>
      <c r="O80" s="31" t="s">
        <v>108</v>
      </c>
      <c r="P80" s="31"/>
    </row>
    <row r="81" spans="1:16">
      <c r="A81" s="30"/>
      <c r="B81" s="33"/>
      <c r="C81" s="33"/>
      <c r="D81" s="30"/>
      <c r="E81" s="33"/>
      <c r="F81" s="30"/>
      <c r="G81" s="30"/>
      <c r="H81" s="30"/>
      <c r="I81" s="30"/>
      <c r="J81" s="30"/>
      <c r="K81" s="30"/>
      <c r="L81" s="37"/>
      <c r="M81" s="17">
        <v>211012.9</v>
      </c>
      <c r="N81" s="32"/>
      <c r="O81" s="32"/>
      <c r="P81" s="32"/>
    </row>
    <row r="82" spans="1:16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</row>
    <row r="83" spans="1:16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</row>
    <row r="84" spans="1:16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</row>
    <row r="85" spans="1:16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</row>
  </sheetData>
  <mergeCells count="270">
    <mergeCell ref="J80:J81"/>
    <mergeCell ref="K80:K81"/>
    <mergeCell ref="L80:L81"/>
    <mergeCell ref="N80:N81"/>
    <mergeCell ref="O80:O81"/>
    <mergeCell ref="P80:P81"/>
    <mergeCell ref="A80:A81"/>
    <mergeCell ref="B80:B81"/>
    <mergeCell ref="C80:C81"/>
    <mergeCell ref="D80:D81"/>
    <mergeCell ref="E80:E81"/>
    <mergeCell ref="F80:F81"/>
    <mergeCell ref="G80:G81"/>
    <mergeCell ref="H80:H81"/>
    <mergeCell ref="I80:I81"/>
    <mergeCell ref="P7:P8"/>
    <mergeCell ref="P10:P12"/>
    <mergeCell ref="F10:F12"/>
    <mergeCell ref="A1:P1"/>
    <mergeCell ref="D5:D6"/>
    <mergeCell ref="C5:C6"/>
    <mergeCell ref="B5:B6"/>
    <mergeCell ref="A5:A6"/>
    <mergeCell ref="F5:F6"/>
    <mergeCell ref="G5:G6"/>
    <mergeCell ref="N5:N6"/>
    <mergeCell ref="O5:O6"/>
    <mergeCell ref="P5:P6"/>
    <mergeCell ref="A10:A12"/>
    <mergeCell ref="B10:B12"/>
    <mergeCell ref="C10:C12"/>
    <mergeCell ref="D10:D12"/>
    <mergeCell ref="N10:N12"/>
    <mergeCell ref="O10:O12"/>
    <mergeCell ref="C7:C8"/>
    <mergeCell ref="D7:D8"/>
    <mergeCell ref="B7:B8"/>
    <mergeCell ref="A7:A8"/>
    <mergeCell ref="F7:F8"/>
    <mergeCell ref="N7:N8"/>
    <mergeCell ref="O7:O8"/>
    <mergeCell ref="P15:P16"/>
    <mergeCell ref="D17:D18"/>
    <mergeCell ref="C17:C18"/>
    <mergeCell ref="B17:B18"/>
    <mergeCell ref="A17:A18"/>
    <mergeCell ref="F13:F14"/>
    <mergeCell ref="F15:F16"/>
    <mergeCell ref="F17:F18"/>
    <mergeCell ref="N15:N16"/>
    <mergeCell ref="N17:N18"/>
    <mergeCell ref="D15:D16"/>
    <mergeCell ref="C15:C16"/>
    <mergeCell ref="B15:B16"/>
    <mergeCell ref="A15:A16"/>
    <mergeCell ref="N13:N14"/>
    <mergeCell ref="O13:O14"/>
    <mergeCell ref="O15:O16"/>
    <mergeCell ref="C13:C14"/>
    <mergeCell ref="A13:A14"/>
    <mergeCell ref="B13:B14"/>
    <mergeCell ref="D13:D14"/>
    <mergeCell ref="P13:P14"/>
    <mergeCell ref="C21:C22"/>
    <mergeCell ref="D21:D22"/>
    <mergeCell ref="B21:B22"/>
    <mergeCell ref="A21:A22"/>
    <mergeCell ref="O21:O22"/>
    <mergeCell ref="P21:P22"/>
    <mergeCell ref="N21:N22"/>
    <mergeCell ref="F21:F22"/>
    <mergeCell ref="O17:O18"/>
    <mergeCell ref="P17:P18"/>
    <mergeCell ref="C19:C20"/>
    <mergeCell ref="B19:B20"/>
    <mergeCell ref="A19:A20"/>
    <mergeCell ref="D19:D20"/>
    <mergeCell ref="F19:F20"/>
    <mergeCell ref="N19:N20"/>
    <mergeCell ref="O19:O20"/>
    <mergeCell ref="P19:P20"/>
    <mergeCell ref="A54:A55"/>
    <mergeCell ref="B54:B55"/>
    <mergeCell ref="C54:C55"/>
    <mergeCell ref="D54:D55"/>
    <mergeCell ref="E50:E51"/>
    <mergeCell ref="G50:G51"/>
    <mergeCell ref="H50:H51"/>
    <mergeCell ref="I50:I51"/>
    <mergeCell ref="A48:A49"/>
    <mergeCell ref="B48:B49"/>
    <mergeCell ref="C48:C49"/>
    <mergeCell ref="D48:D49"/>
    <mergeCell ref="N38:N39"/>
    <mergeCell ref="G43:G45"/>
    <mergeCell ref="H43:H45"/>
    <mergeCell ref="I43:I45"/>
    <mergeCell ref="P40:P41"/>
    <mergeCell ref="E40:E41"/>
    <mergeCell ref="A46:A47"/>
    <mergeCell ref="B46:B47"/>
    <mergeCell ref="C46:C47"/>
    <mergeCell ref="D46:D47"/>
    <mergeCell ref="F46:F47"/>
    <mergeCell ref="N46:N47"/>
    <mergeCell ref="O46:O47"/>
    <mergeCell ref="P46:P47"/>
    <mergeCell ref="J43:J45"/>
    <mergeCell ref="B43:B45"/>
    <mergeCell ref="C43:C45"/>
    <mergeCell ref="D43:D45"/>
    <mergeCell ref="F43:F45"/>
    <mergeCell ref="N43:N45"/>
    <mergeCell ref="O43:O45"/>
    <mergeCell ref="K43:K45"/>
    <mergeCell ref="L43:L45"/>
    <mergeCell ref="O38:O39"/>
    <mergeCell ref="K46:K47"/>
    <mergeCell ref="L46:L47"/>
    <mergeCell ref="A50:A51"/>
    <mergeCell ref="B50:B51"/>
    <mergeCell ref="C50:C51"/>
    <mergeCell ref="D50:D51"/>
    <mergeCell ref="F50:F51"/>
    <mergeCell ref="N50:N51"/>
    <mergeCell ref="E48:E49"/>
    <mergeCell ref="G48:G49"/>
    <mergeCell ref="H48:H49"/>
    <mergeCell ref="I48:I49"/>
    <mergeCell ref="J48:J49"/>
    <mergeCell ref="K48:K49"/>
    <mergeCell ref="I46:I47"/>
    <mergeCell ref="J46:J47"/>
    <mergeCell ref="H38:H39"/>
    <mergeCell ref="I38:I39"/>
    <mergeCell ref="J38:J39"/>
    <mergeCell ref="K38:K39"/>
    <mergeCell ref="L38:L39"/>
    <mergeCell ref="O50:O51"/>
    <mergeCell ref="P50:P51"/>
    <mergeCell ref="P43:P45"/>
    <mergeCell ref="P38:P39"/>
    <mergeCell ref="H40:H41"/>
    <mergeCell ref="I40:I41"/>
    <mergeCell ref="J40:J41"/>
    <mergeCell ref="K40:K41"/>
    <mergeCell ref="L40:L41"/>
    <mergeCell ref="N48:N49"/>
    <mergeCell ref="O48:O49"/>
    <mergeCell ref="P48:P49"/>
    <mergeCell ref="L48:L49"/>
    <mergeCell ref="N40:N41"/>
    <mergeCell ref="J50:J51"/>
    <mergeCell ref="K50:K51"/>
    <mergeCell ref="L50:L51"/>
    <mergeCell ref="O40:O41"/>
    <mergeCell ref="H46:H47"/>
    <mergeCell ref="N54:N55"/>
    <mergeCell ref="O54:O55"/>
    <mergeCell ref="P54:P55"/>
    <mergeCell ref="N52:N53"/>
    <mergeCell ref="O52:O53"/>
    <mergeCell ref="P52:P53"/>
    <mergeCell ref="C76:C77"/>
    <mergeCell ref="D76:D77"/>
    <mergeCell ref="E76:E77"/>
    <mergeCell ref="F76:F77"/>
    <mergeCell ref="D52:D53"/>
    <mergeCell ref="C74:C75"/>
    <mergeCell ref="D74:D75"/>
    <mergeCell ref="E74:E75"/>
    <mergeCell ref="F74:F75"/>
    <mergeCell ref="E54:E55"/>
    <mergeCell ref="F54:F55"/>
    <mergeCell ref="L52:L53"/>
    <mergeCell ref="F52:F53"/>
    <mergeCell ref="C52:C53"/>
    <mergeCell ref="I74:I75"/>
    <mergeCell ref="J74:J75"/>
    <mergeCell ref="K74:K75"/>
    <mergeCell ref="L74:L75"/>
    <mergeCell ref="H52:H53"/>
    <mergeCell ref="I52:I53"/>
    <mergeCell ref="J52:J53"/>
    <mergeCell ref="K52:K53"/>
    <mergeCell ref="G54:G55"/>
    <mergeCell ref="H54:H55"/>
    <mergeCell ref="I54:I55"/>
    <mergeCell ref="J54:J55"/>
    <mergeCell ref="K54:K55"/>
    <mergeCell ref="K76:K77"/>
    <mergeCell ref="L76:L77"/>
    <mergeCell ref="N76:N77"/>
    <mergeCell ref="N78:N79"/>
    <mergeCell ref="O78:O79"/>
    <mergeCell ref="P78:P79"/>
    <mergeCell ref="N74:N75"/>
    <mergeCell ref="O74:O75"/>
    <mergeCell ref="P74:P75"/>
    <mergeCell ref="N24:N25"/>
    <mergeCell ref="O24:O25"/>
    <mergeCell ref="P24:P25"/>
    <mergeCell ref="A27:A28"/>
    <mergeCell ref="B27:B28"/>
    <mergeCell ref="C27:C28"/>
    <mergeCell ref="D27:D28"/>
    <mergeCell ref="F27:F28"/>
    <mergeCell ref="N27:N28"/>
    <mergeCell ref="O27:O28"/>
    <mergeCell ref="P27:P28"/>
    <mergeCell ref="A24:A25"/>
    <mergeCell ref="B24:B25"/>
    <mergeCell ref="C24:C25"/>
    <mergeCell ref="D24:D25"/>
    <mergeCell ref="F24:F25"/>
    <mergeCell ref="D78:D79"/>
    <mergeCell ref="E78:E79"/>
    <mergeCell ref="F78:F79"/>
    <mergeCell ref="G78:G79"/>
    <mergeCell ref="G76:G77"/>
    <mergeCell ref="G74:G75"/>
    <mergeCell ref="A76:A77"/>
    <mergeCell ref="B76:B77"/>
    <mergeCell ref="B74:B75"/>
    <mergeCell ref="E38:E39"/>
    <mergeCell ref="E43:E45"/>
    <mergeCell ref="E46:E47"/>
    <mergeCell ref="G46:G47"/>
    <mergeCell ref="F48:F49"/>
    <mergeCell ref="A52:A53"/>
    <mergeCell ref="B52:B53"/>
    <mergeCell ref="C40:C41"/>
    <mergeCell ref="D40:D41"/>
    <mergeCell ref="F40:F41"/>
    <mergeCell ref="E52:E53"/>
    <mergeCell ref="G52:G53"/>
    <mergeCell ref="G38:G39"/>
    <mergeCell ref="A43:A45"/>
    <mergeCell ref="G40:G41"/>
    <mergeCell ref="A40:A41"/>
    <mergeCell ref="B40:B41"/>
    <mergeCell ref="A38:A39"/>
    <mergeCell ref="B38:B39"/>
    <mergeCell ref="C38:C39"/>
    <mergeCell ref="D38:D39"/>
    <mergeCell ref="F38:F39"/>
    <mergeCell ref="A32:A33"/>
    <mergeCell ref="B32:B33"/>
    <mergeCell ref="C32:C33"/>
    <mergeCell ref="D32:D33"/>
    <mergeCell ref="F32:F33"/>
    <mergeCell ref="N32:N33"/>
    <mergeCell ref="O32:O33"/>
    <mergeCell ref="P32:P33"/>
    <mergeCell ref="A78:A79"/>
    <mergeCell ref="B78:B79"/>
    <mergeCell ref="L54:L55"/>
    <mergeCell ref="A74:A75"/>
    <mergeCell ref="C78:C79"/>
    <mergeCell ref="H78:H79"/>
    <mergeCell ref="I78:I79"/>
    <mergeCell ref="H74:H75"/>
    <mergeCell ref="J78:J79"/>
    <mergeCell ref="K78:K79"/>
    <mergeCell ref="L78:L79"/>
    <mergeCell ref="O76:O77"/>
    <mergeCell ref="P76:P77"/>
    <mergeCell ref="H76:H77"/>
    <mergeCell ref="I76:I77"/>
    <mergeCell ref="J76:J77"/>
  </mergeCells>
  <pageMargins left="0.70866141732283472" right="0.70866141732283472" top="0.74803149606299213" bottom="0.74803149606299213" header="0.31496062992125984" footer="0.31496062992125984"/>
  <pageSetup paperSize="9" scale="1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КривенкоОВ</dc:creator>
  <cp:lastModifiedBy>КривенкоОВ</cp:lastModifiedBy>
  <cp:lastPrinted>2021-01-20T01:59:06Z</cp:lastPrinted>
  <dcterms:created xsi:type="dcterms:W3CDTF">2019-08-12T03:41:30Z</dcterms:created>
  <dcterms:modified xsi:type="dcterms:W3CDTF">2021-01-22T06:34:42Z</dcterms:modified>
</cp:coreProperties>
</file>